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worksheets/sheet68.xml" ContentType="application/vnd.openxmlformats-officedocument.spreadsheetml.worksheet+xml"/>
  <Override PartName="/xl/drawings/drawing68.xml" ContentType="application/vnd.openxmlformats-officedocument.drawing+xml"/>
  <Override PartName="/xl/worksheets/sheet69.xml" ContentType="application/vnd.openxmlformats-officedocument.spreadsheetml.worksheet+xml"/>
  <Override PartName="/xl/drawings/drawing69.xml" ContentType="application/vnd.openxmlformats-officedocument.drawing+xml"/>
  <Override PartName="/xl/worksheets/sheet70.xml" ContentType="application/vnd.openxmlformats-officedocument.spreadsheetml.worksheet+xml"/>
  <Override PartName="/xl/drawings/drawing70.xml" ContentType="application/vnd.openxmlformats-officedocument.drawing+xml"/>
  <Override PartName="/xl/worksheets/sheet71.xml" ContentType="application/vnd.openxmlformats-officedocument.spreadsheetml.worksheet+xml"/>
  <Override PartName="/xl/drawings/drawing71.xml" ContentType="application/vnd.openxmlformats-officedocument.drawing+xml"/>
  <Override PartName="/xl/worksheets/sheet72.xml" ContentType="application/vnd.openxmlformats-officedocument.spreadsheetml.worksheet+xml"/>
  <Override PartName="/xl/drawings/drawing72.xml" ContentType="application/vnd.openxmlformats-officedocument.drawing+xml"/>
  <Override PartName="/xl/worksheets/sheet73.xml" ContentType="application/vnd.openxmlformats-officedocument.spreadsheetml.worksheet+xml"/>
  <Override PartName="/xl/drawings/drawing73.xml" ContentType="application/vnd.openxmlformats-officedocument.drawing+xml"/>
  <Override PartName="/xl/worksheets/sheet74.xml" ContentType="application/vnd.openxmlformats-officedocument.spreadsheetml.worksheet+xml"/>
  <Override PartName="/xl/drawings/drawing74.xml" ContentType="application/vnd.openxmlformats-officedocument.drawing+xml"/>
  <Override PartName="/xl/worksheets/sheet75.xml" ContentType="application/vnd.openxmlformats-officedocument.spreadsheetml.worksheet+xml"/>
  <Override PartName="/xl/drawings/drawing75.xml" ContentType="application/vnd.openxmlformats-officedocument.drawing+xml"/>
  <Override PartName="/xl/worksheets/sheet76.xml" ContentType="application/vnd.openxmlformats-officedocument.spreadsheetml.worksheet+xml"/>
  <Override PartName="/xl/drawings/drawing76.xml" ContentType="application/vnd.openxmlformats-officedocument.drawing+xml"/>
  <Override PartName="/xl/worksheets/sheet77.xml" ContentType="application/vnd.openxmlformats-officedocument.spreadsheetml.worksheet+xml"/>
  <Override PartName="/xl/drawings/drawing77.xml" ContentType="application/vnd.openxmlformats-officedocument.drawing+xml"/>
  <Override PartName="/xl/worksheets/sheet78.xml" ContentType="application/vnd.openxmlformats-officedocument.spreadsheetml.worksheet+xml"/>
  <Override PartName="/xl/drawings/drawing78.xml" ContentType="application/vnd.openxmlformats-officedocument.drawing+xml"/>
  <Override PartName="/xl/worksheets/sheet79.xml" ContentType="application/vnd.openxmlformats-officedocument.spreadsheetml.worksheet+xml"/>
  <Override PartName="/xl/drawings/drawing79.xml" ContentType="application/vnd.openxmlformats-officedocument.drawing+xml"/>
  <Override PartName="/xl/worksheets/sheet80.xml" ContentType="application/vnd.openxmlformats-officedocument.spreadsheetml.worksheet+xml"/>
  <Override PartName="/xl/drawings/drawing80.xml" ContentType="application/vnd.openxmlformats-officedocument.drawing+xml"/>
  <Override PartName="/xl/worksheets/sheet81.xml" ContentType="application/vnd.openxmlformats-officedocument.spreadsheetml.worksheet+xml"/>
  <Override PartName="/xl/drawings/drawing81.xml" ContentType="application/vnd.openxmlformats-officedocument.drawing+xml"/>
  <Override PartName="/xl/worksheets/sheet82.xml" ContentType="application/vnd.openxmlformats-officedocument.spreadsheetml.worksheet+xml"/>
  <Override PartName="/xl/drawings/drawing82.xml" ContentType="application/vnd.openxmlformats-officedocument.drawing+xml"/>
  <Override PartName="/xl/worksheets/sheet83.xml" ContentType="application/vnd.openxmlformats-officedocument.spreadsheetml.worksheet+xml"/>
  <Override PartName="/xl/drawings/drawing83.xml" ContentType="application/vnd.openxmlformats-officedocument.drawing+xml"/>
  <Override PartName="/xl/worksheets/sheet84.xml" ContentType="application/vnd.openxmlformats-officedocument.spreadsheetml.worksheet+xml"/>
  <Override PartName="/xl/drawings/drawing84.xml" ContentType="application/vnd.openxmlformats-officedocument.drawing+xml"/>
  <Override PartName="/xl/worksheets/sheet85.xml" ContentType="application/vnd.openxmlformats-officedocument.spreadsheetml.worksheet+xml"/>
  <Override PartName="/xl/drawings/drawing85.xml" ContentType="application/vnd.openxmlformats-officedocument.drawing+xml"/>
  <Override PartName="/xl/worksheets/sheet86.xml" ContentType="application/vnd.openxmlformats-officedocument.spreadsheetml.worksheet+xml"/>
  <Override PartName="/xl/drawings/drawing86.xml" ContentType="application/vnd.openxmlformats-officedocument.drawing+xml"/>
  <Override PartName="/xl/worksheets/sheet87.xml" ContentType="application/vnd.openxmlformats-officedocument.spreadsheetml.worksheet+xml"/>
  <Override PartName="/xl/drawings/drawing87.xml" ContentType="application/vnd.openxmlformats-officedocument.drawing+xml"/>
  <Override PartName="/xl/worksheets/sheet88.xml" ContentType="application/vnd.openxmlformats-officedocument.spreadsheetml.worksheet+xml"/>
  <Override PartName="/xl/drawings/drawing88.xml" ContentType="application/vnd.openxmlformats-officedocument.drawing+xml"/>
  <Override PartName="/xl/worksheets/sheet89.xml" ContentType="application/vnd.openxmlformats-officedocument.spreadsheetml.worksheet+xml"/>
  <Override PartName="/xl/drawings/drawing89.xml" ContentType="application/vnd.openxmlformats-officedocument.drawing+xml"/>
  <Override PartName="/xl/worksheets/sheet90.xml" ContentType="application/vnd.openxmlformats-officedocument.spreadsheetml.worksheet+xml"/>
  <Override PartName="/xl/drawings/drawing90.xml" ContentType="application/vnd.openxmlformats-officedocument.drawing+xml"/>
  <Override PartName="/xl/worksheets/sheet91.xml" ContentType="application/vnd.openxmlformats-officedocument.spreadsheetml.worksheet+xml"/>
  <Override PartName="/xl/drawings/drawing91.xml" ContentType="application/vnd.openxmlformats-officedocument.drawing+xml"/>
  <Override PartName="/xl/worksheets/sheet92.xml" ContentType="application/vnd.openxmlformats-officedocument.spreadsheetml.worksheet+xml"/>
  <Override PartName="/xl/drawings/drawing92.xml" ContentType="application/vnd.openxmlformats-officedocument.drawing+xml"/>
  <Override PartName="/xl/worksheets/sheet93.xml" ContentType="application/vnd.openxmlformats-officedocument.spreadsheetml.worksheet+xml"/>
  <Override PartName="/xl/drawings/drawing93.xml" ContentType="application/vnd.openxmlformats-officedocument.drawing+xml"/>
  <Override PartName="/xl/worksheets/sheet94.xml" ContentType="application/vnd.openxmlformats-officedocument.spreadsheetml.worksheet+xml"/>
  <Override PartName="/xl/drawings/drawing94.xml" ContentType="application/vnd.openxmlformats-officedocument.drawing+xml"/>
  <Override PartName="/xl/worksheets/sheet95.xml" ContentType="application/vnd.openxmlformats-officedocument.spreadsheetml.worksheet+xml"/>
  <Override PartName="/xl/drawings/drawing95.xml" ContentType="application/vnd.openxmlformats-officedocument.drawing+xml"/>
  <Override PartName="/xl/worksheets/sheet96.xml" ContentType="application/vnd.openxmlformats-officedocument.spreadsheetml.worksheet+xml"/>
  <Override PartName="/xl/drawings/drawing96.xml" ContentType="application/vnd.openxmlformats-officedocument.drawing+xml"/>
  <Override PartName="/xl/worksheets/sheet97.xml" ContentType="application/vnd.openxmlformats-officedocument.spreadsheetml.worksheet+xml"/>
  <Override PartName="/xl/drawings/drawing97.xml" ContentType="application/vnd.openxmlformats-officedocument.drawing+xml"/>
  <Override PartName="/xl/worksheets/sheet98.xml" ContentType="application/vnd.openxmlformats-officedocument.spreadsheetml.worksheet+xml"/>
  <Override PartName="/xl/drawings/drawing98.xml" ContentType="application/vnd.openxmlformats-officedocument.drawing+xml"/>
  <Override PartName="/xl/worksheets/sheet99.xml" ContentType="application/vnd.openxmlformats-officedocument.spreadsheetml.worksheet+xml"/>
  <Override PartName="/xl/drawings/drawing99.xml" ContentType="application/vnd.openxmlformats-officedocument.drawing+xml"/>
  <Override PartName="/xl/worksheets/sheet100.xml" ContentType="application/vnd.openxmlformats-officedocument.spreadsheetml.worksheet+xml"/>
  <Override PartName="/xl/drawings/drawing100.xml" ContentType="application/vnd.openxmlformats-officedocument.drawing+xml"/>
  <Override PartName="/xl/worksheets/sheet101.xml" ContentType="application/vnd.openxmlformats-officedocument.spreadsheetml.worksheet+xml"/>
  <Override PartName="/xl/drawings/drawing101.xml" ContentType="application/vnd.openxmlformats-officedocument.drawing+xml"/>
  <Override PartName="/xl/worksheets/sheet102.xml" ContentType="application/vnd.openxmlformats-officedocument.spreadsheetml.worksheet+xml"/>
  <Override PartName="/xl/drawings/drawing102.xml" ContentType="application/vnd.openxmlformats-officedocument.drawing+xml"/>
  <Override PartName="/xl/worksheets/sheet103.xml" ContentType="application/vnd.openxmlformats-officedocument.spreadsheetml.worksheet+xml"/>
  <Override PartName="/xl/drawings/drawing10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240" yWindow="30" windowWidth="28380" windowHeight="13440" tabRatio="815" activeTab="0"/>
  </bookViews>
  <sheets>
    <sheet name="Farbton Auswahl" sheetId="1" r:id="rId1"/>
    <sheet name="Nr.1" sheetId="2" r:id="rId2"/>
    <sheet name="Nr.2" sheetId="3" r:id="rId3"/>
    <sheet name="Nr.3" sheetId="4" r:id="rId4"/>
    <sheet name="Nr.4" sheetId="5" r:id="rId5"/>
    <sheet name="Nr.5" sheetId="6" r:id="rId6"/>
    <sheet name="Nr.6" sheetId="7" r:id="rId7"/>
    <sheet name="Nr.7" sheetId="8" r:id="rId8"/>
    <sheet name="Nr.8" sheetId="9" r:id="rId9"/>
    <sheet name="Nr.9" sheetId="10" r:id="rId10"/>
    <sheet name="Nr.10" sheetId="11" r:id="rId11"/>
    <sheet name="Nr.11" sheetId="12" r:id="rId12"/>
    <sheet name="Nr.12" sheetId="13" r:id="rId13"/>
    <sheet name="Nr.13" sheetId="14" r:id="rId14"/>
    <sheet name="Nr.14" sheetId="15" r:id="rId15"/>
    <sheet name="Nr.15" sheetId="16" r:id="rId16"/>
    <sheet name="Nr.16" sheetId="17" r:id="rId17"/>
    <sheet name="Nr.17" sheetId="18" r:id="rId18"/>
    <sheet name="Nr.18" sheetId="19" r:id="rId19"/>
    <sheet name="Nr.19" sheetId="20" r:id="rId20"/>
    <sheet name="Nr.20" sheetId="21" r:id="rId21"/>
    <sheet name="Nr.21" sheetId="22" r:id="rId22"/>
    <sheet name="Nr.22" sheetId="23" r:id="rId23"/>
    <sheet name="Nr.23" sheetId="24" r:id="rId24"/>
    <sheet name="Nr.24" sheetId="25" r:id="rId25"/>
    <sheet name="Nr.25" sheetId="26" r:id="rId26"/>
    <sheet name="Nr.26" sheetId="27" r:id="rId27"/>
    <sheet name="Nr.27" sheetId="28" r:id="rId28"/>
    <sheet name="Nr.28" sheetId="29" r:id="rId29"/>
    <sheet name="Nr.29" sheetId="30" r:id="rId30"/>
    <sheet name="Nr.30" sheetId="31" r:id="rId31"/>
    <sheet name="Nr.31" sheetId="32" r:id="rId32"/>
    <sheet name="Nr.32" sheetId="33" r:id="rId33"/>
    <sheet name="Nr.33" sheetId="34" r:id="rId34"/>
    <sheet name="Nr.34" sheetId="35" r:id="rId35"/>
    <sheet name="Nr.35" sheetId="36" r:id="rId36"/>
    <sheet name="Nr.36" sheetId="37" r:id="rId37"/>
    <sheet name="Nr.37" sheetId="38" r:id="rId38"/>
    <sheet name="Nr.38" sheetId="39" r:id="rId39"/>
    <sheet name="Nr.39" sheetId="40" r:id="rId40"/>
    <sheet name="Nr.40" sheetId="41" r:id="rId41"/>
    <sheet name="Nr.41" sheetId="42" r:id="rId42"/>
    <sheet name="Nr.42" sheetId="43" r:id="rId43"/>
    <sheet name="Nr.43" sheetId="44" r:id="rId44"/>
    <sheet name="Nr.44" sheetId="45" r:id="rId45"/>
    <sheet name="Nr.45" sheetId="46" r:id="rId46"/>
    <sheet name="Nr.46" sheetId="47" r:id="rId47"/>
    <sheet name="Nr.47" sheetId="48" r:id="rId48"/>
    <sheet name="Nr.48" sheetId="49" r:id="rId49"/>
    <sheet name="Nr.49" sheetId="50" r:id="rId50"/>
    <sheet name="Nr.50" sheetId="51" r:id="rId51"/>
    <sheet name="Nr.51" sheetId="52" r:id="rId52"/>
    <sheet name="Nr.52" sheetId="53" r:id="rId53"/>
    <sheet name="Nr.53" sheetId="54" r:id="rId54"/>
    <sheet name="Nr.54" sheetId="55" r:id="rId55"/>
    <sheet name="Nr.55" sheetId="56" r:id="rId56"/>
    <sheet name="Nr.56" sheetId="57" r:id="rId57"/>
    <sheet name="Nr.57" sheetId="58" r:id="rId58"/>
    <sheet name="Nr.58" sheetId="59" r:id="rId59"/>
    <sheet name="Nr.59" sheetId="60" r:id="rId60"/>
    <sheet name="Nr.60" sheetId="61" r:id="rId61"/>
    <sheet name="Nr.61" sheetId="62" r:id="rId62"/>
    <sheet name="Nr.62" sheetId="63" r:id="rId63"/>
    <sheet name="Nr.63" sheetId="64" r:id="rId64"/>
    <sheet name="Nr.64" sheetId="65" r:id="rId65"/>
    <sheet name="Nr.65" sheetId="66" r:id="rId66"/>
    <sheet name="Nr.66" sheetId="67" r:id="rId67"/>
    <sheet name="Nr.67" sheetId="68" r:id="rId68"/>
    <sheet name="Nr.68" sheetId="69" r:id="rId69"/>
    <sheet name="Nr.69" sheetId="70" r:id="rId70"/>
    <sheet name="Nr.70" sheetId="71" r:id="rId71"/>
    <sheet name="Nr.71" sheetId="72" r:id="rId72"/>
    <sheet name="Nr.72" sheetId="73" r:id="rId73"/>
    <sheet name="Nr.73" sheetId="74" r:id="rId74"/>
    <sheet name="Nr.74" sheetId="75" r:id="rId75"/>
    <sheet name="Nr.75" sheetId="76" r:id="rId76"/>
    <sheet name="Nr.76" sheetId="77" r:id="rId77"/>
    <sheet name="Nr.77" sheetId="78" r:id="rId78"/>
    <sheet name="Nr.78" sheetId="79" r:id="rId79"/>
    <sheet name="Nr.79" sheetId="80" r:id="rId80"/>
    <sheet name="Nr.80" sheetId="81" r:id="rId81"/>
    <sheet name="Nr.81" sheetId="82" r:id="rId82"/>
    <sheet name="Nr.82" sheetId="83" r:id="rId83"/>
    <sheet name="Nr.83" sheetId="84" r:id="rId84"/>
    <sheet name="Nr.84" sheetId="85" r:id="rId85"/>
    <sheet name="Nr.85" sheetId="86" r:id="rId86"/>
    <sheet name="Nr.86" sheetId="87" r:id="rId87"/>
    <sheet name="Nr.87" sheetId="88" r:id="rId88"/>
    <sheet name="Nr.88" sheetId="89" r:id="rId89"/>
    <sheet name="Nr.89" sheetId="90" r:id="rId90"/>
    <sheet name="Nr.90" sheetId="91" r:id="rId91"/>
    <sheet name="Nr.91" sheetId="92" r:id="rId92"/>
    <sheet name="Nr.92" sheetId="93" r:id="rId93"/>
    <sheet name="Nr.93" sheetId="94" r:id="rId94"/>
    <sheet name="Nr.94" sheetId="95" r:id="rId95"/>
    <sheet name="Nr.95" sheetId="96" r:id="rId96"/>
    <sheet name="Nr.96" sheetId="97" r:id="rId97"/>
    <sheet name="Nr.97" sheetId="98" r:id="rId98"/>
    <sheet name="Nr.98" sheetId="99" r:id="rId99"/>
    <sheet name="Nr.99" sheetId="100" r:id="rId100"/>
    <sheet name="Nr.100" sheetId="101" r:id="rId101"/>
    <sheet name="Nr.101" sheetId="102" r:id="rId102"/>
    <sheet name="Nr.102" sheetId="103" r:id="rId103"/>
  </sheets>
  <definedNames>
    <definedName name="_xlnm.Print_Area" localSheetId="1">'Nr.1'!$C$2:$K$43</definedName>
    <definedName name="_xlnm.Print_Area" localSheetId="10">'Nr.10'!$C$2:$K$43</definedName>
    <definedName name="_xlnm.Print_Area" localSheetId="100">'Nr.100'!$C$2:$K$43</definedName>
    <definedName name="_xlnm.Print_Area" localSheetId="101">'Nr.101'!$C$2:$K$43</definedName>
    <definedName name="_xlnm.Print_Area" localSheetId="102">'Nr.102'!$C$2:$K$43</definedName>
    <definedName name="_xlnm.Print_Area" localSheetId="11">'Nr.11'!$C$2:$K$43</definedName>
    <definedName name="_xlnm.Print_Area" localSheetId="12">'Nr.12'!$C$2:$K$43</definedName>
    <definedName name="_xlnm.Print_Area" localSheetId="13">'Nr.13'!$C$2:$K$43</definedName>
    <definedName name="_xlnm.Print_Area" localSheetId="14">'Nr.14'!$C$2:$K$43</definedName>
    <definedName name="_xlnm.Print_Area" localSheetId="15">'Nr.15'!$C$2:$K$43</definedName>
    <definedName name="_xlnm.Print_Area" localSheetId="16">'Nr.16'!$C$2:$K$43</definedName>
    <definedName name="_xlnm.Print_Area" localSheetId="17">'Nr.17'!$C$2:$K$43</definedName>
    <definedName name="_xlnm.Print_Area" localSheetId="18">'Nr.18'!$C$2:$K$43</definedName>
    <definedName name="_xlnm.Print_Area" localSheetId="19">'Nr.19'!$C$2:$K$43</definedName>
    <definedName name="_xlnm.Print_Area" localSheetId="2">'Nr.2'!$C$2:$K$43</definedName>
    <definedName name="_xlnm.Print_Area" localSheetId="20">'Nr.20'!$C$2:$K$43</definedName>
    <definedName name="_xlnm.Print_Area" localSheetId="21">'Nr.21'!$C$2:$K$43</definedName>
    <definedName name="_xlnm.Print_Area" localSheetId="22">'Nr.22'!$C$2:$K$43</definedName>
    <definedName name="_xlnm.Print_Area" localSheetId="23">'Nr.23'!$C$2:$K$43</definedName>
    <definedName name="_xlnm.Print_Area" localSheetId="24">'Nr.24'!$C$2:$K$43</definedName>
    <definedName name="_xlnm.Print_Area" localSheetId="25">'Nr.25'!$C$2:$K$43</definedName>
    <definedName name="_xlnm.Print_Area" localSheetId="26">'Nr.26'!$C$2:$K$43</definedName>
    <definedName name="_xlnm.Print_Area" localSheetId="27">'Nr.27'!$C$2:$K$43</definedName>
    <definedName name="_xlnm.Print_Area" localSheetId="28">'Nr.28'!$C$2:$K$43</definedName>
    <definedName name="_xlnm.Print_Area" localSheetId="29">'Nr.29'!$C$2:$K$43</definedName>
    <definedName name="_xlnm.Print_Area" localSheetId="3">'Nr.3'!$C$2:$K$43</definedName>
    <definedName name="_xlnm.Print_Area" localSheetId="30">'Nr.30'!$C$2:$K$43</definedName>
    <definedName name="_xlnm.Print_Area" localSheetId="31">'Nr.31'!$C$2:$K$43</definedName>
    <definedName name="_xlnm.Print_Area" localSheetId="32">'Nr.32'!$C$2:$K$43</definedName>
    <definedName name="_xlnm.Print_Area" localSheetId="33">'Nr.33'!$C$2:$K$43</definedName>
    <definedName name="_xlnm.Print_Area" localSheetId="34">'Nr.34'!$C$2:$K$43</definedName>
    <definedName name="_xlnm.Print_Area" localSheetId="35">'Nr.35'!$C$2:$K$43</definedName>
    <definedName name="_xlnm.Print_Area" localSheetId="36">'Nr.36'!$C$2:$K$43</definedName>
    <definedName name="_xlnm.Print_Area" localSheetId="37">'Nr.37'!$C$2:$K$43</definedName>
    <definedName name="_xlnm.Print_Area" localSheetId="38">'Nr.38'!$C$2:$K$43</definedName>
    <definedName name="_xlnm.Print_Area" localSheetId="39">'Nr.39'!$C$2:$K$43</definedName>
    <definedName name="_xlnm.Print_Area" localSheetId="4">'Nr.4'!$C$2:$K$43</definedName>
    <definedName name="_xlnm.Print_Area" localSheetId="40">'Nr.40'!$C$2:$K$43</definedName>
    <definedName name="_xlnm.Print_Area" localSheetId="41">'Nr.41'!$C$2:$K$43</definedName>
    <definedName name="_xlnm.Print_Area" localSheetId="42">'Nr.42'!$C$2:$K$43</definedName>
    <definedName name="_xlnm.Print_Area" localSheetId="43">'Nr.43'!$C$2:$K$43</definedName>
    <definedName name="_xlnm.Print_Area" localSheetId="44">'Nr.44'!$C$2:$K$43</definedName>
    <definedName name="_xlnm.Print_Area" localSheetId="45">'Nr.45'!$C$2:$K$43</definedName>
    <definedName name="_xlnm.Print_Area" localSheetId="46">'Nr.46'!$C$2:$K$43</definedName>
    <definedName name="_xlnm.Print_Area" localSheetId="47">'Nr.47'!$C$2:$K$43</definedName>
    <definedName name="_xlnm.Print_Area" localSheetId="48">'Nr.48'!$C$2:$K$43</definedName>
    <definedName name="_xlnm.Print_Area" localSheetId="49">'Nr.49'!$C$2:$K$43</definedName>
    <definedName name="_xlnm.Print_Area" localSheetId="5">'Nr.5'!$C$2:$K$43</definedName>
    <definedName name="_xlnm.Print_Area" localSheetId="50">'Nr.50'!$C$2:$K$43</definedName>
    <definedName name="_xlnm.Print_Area" localSheetId="51">'Nr.51'!$C$2:$K$43</definedName>
    <definedName name="_xlnm.Print_Area" localSheetId="52">'Nr.52'!$C$2:$K$43</definedName>
    <definedName name="_xlnm.Print_Area" localSheetId="53">'Nr.53'!$C$2:$K$43</definedName>
    <definedName name="_xlnm.Print_Area" localSheetId="54">'Nr.54'!$C$2:$K$43</definedName>
    <definedName name="_xlnm.Print_Area" localSheetId="55">'Nr.55'!$C$2:$K$43</definedName>
    <definedName name="_xlnm.Print_Area" localSheetId="56">'Nr.56'!$C$2:$K$43</definedName>
    <definedName name="_xlnm.Print_Area" localSheetId="57">'Nr.57'!$C$2:$K$43</definedName>
    <definedName name="_xlnm.Print_Area" localSheetId="58">'Nr.58'!$C$2:$K$43</definedName>
    <definedName name="_xlnm.Print_Area" localSheetId="59">'Nr.59'!$C$2:$K$43</definedName>
    <definedName name="_xlnm.Print_Area" localSheetId="6">'Nr.6'!$C$2:$K$43</definedName>
    <definedName name="_xlnm.Print_Area" localSheetId="60">'Nr.60'!$C$2:$K$43</definedName>
    <definedName name="_xlnm.Print_Area" localSheetId="61">'Nr.61'!$C$2:$K$43</definedName>
    <definedName name="_xlnm.Print_Area" localSheetId="62">'Nr.62'!$C$2:$K$43</definedName>
    <definedName name="_xlnm.Print_Area" localSheetId="63">'Nr.63'!$C$2:$K$43</definedName>
    <definedName name="_xlnm.Print_Area" localSheetId="64">'Nr.64'!$C$2:$K$43</definedName>
    <definedName name="_xlnm.Print_Area" localSheetId="65">'Nr.65'!$C$2:$K$43</definedName>
    <definedName name="_xlnm.Print_Area" localSheetId="66">'Nr.66'!$C$2:$K$43</definedName>
    <definedName name="_xlnm.Print_Area" localSheetId="67">'Nr.67'!$C$2:$K$43</definedName>
    <definedName name="_xlnm.Print_Area" localSheetId="68">'Nr.68'!$C$2:$K$43</definedName>
    <definedName name="_xlnm.Print_Area" localSheetId="69">'Nr.69'!$C$2:$K$43</definedName>
    <definedName name="_xlnm.Print_Area" localSheetId="7">'Nr.7'!$C$2:$K$43</definedName>
    <definedName name="_xlnm.Print_Area" localSheetId="70">'Nr.70'!$C$2:$K$43</definedName>
    <definedName name="_xlnm.Print_Area" localSheetId="71">'Nr.71'!$C$2:$K$43</definedName>
    <definedName name="_xlnm.Print_Area" localSheetId="72">'Nr.72'!$C$2:$K$43</definedName>
    <definedName name="_xlnm.Print_Area" localSheetId="73">'Nr.73'!$C$2:$K$43</definedName>
    <definedName name="_xlnm.Print_Area" localSheetId="74">'Nr.74'!$C$2:$K$43</definedName>
    <definedName name="_xlnm.Print_Area" localSheetId="75">'Nr.75'!$C$2:$K$43</definedName>
    <definedName name="_xlnm.Print_Area" localSheetId="76">'Nr.76'!$C$2:$K$43</definedName>
    <definedName name="_xlnm.Print_Area" localSheetId="77">'Nr.77'!$C$2:$K$43</definedName>
    <definedName name="_xlnm.Print_Area" localSheetId="78">'Nr.78'!$C$2:$K$43</definedName>
    <definedName name="_xlnm.Print_Area" localSheetId="79">'Nr.79'!$C$2:$K$43</definedName>
    <definedName name="_xlnm.Print_Area" localSheetId="8">'Nr.8'!$C$2:$K$43</definedName>
    <definedName name="_xlnm.Print_Area" localSheetId="80">'Nr.80'!$C$2:$K$43</definedName>
    <definedName name="_xlnm.Print_Area" localSheetId="81">'Nr.81'!$C$2:$K$43</definedName>
    <definedName name="_xlnm.Print_Area" localSheetId="82">'Nr.82'!$C$2:$K$43</definedName>
    <definedName name="_xlnm.Print_Area" localSheetId="83">'Nr.83'!$C$2:$K$43</definedName>
    <definedName name="_xlnm.Print_Area" localSheetId="84">'Nr.84'!$C$2:$K$43</definedName>
    <definedName name="_xlnm.Print_Area" localSheetId="85">'Nr.85'!$C$2:$K$43</definedName>
    <definedName name="_xlnm.Print_Area" localSheetId="86">'Nr.86'!$C$2:$K$43</definedName>
    <definedName name="_xlnm.Print_Area" localSheetId="87">'Nr.87'!$C$2:$K$43</definedName>
    <definedName name="_xlnm.Print_Area" localSheetId="88">'Nr.88'!$C$2:$K$43</definedName>
    <definedName name="_xlnm.Print_Area" localSheetId="89">'Nr.89'!$C$2:$K$43</definedName>
    <definedName name="_xlnm.Print_Area" localSheetId="9">'Nr.9'!$C$2:$K$43</definedName>
    <definedName name="_xlnm.Print_Area" localSheetId="90">'Nr.90'!$C$2:$K$43</definedName>
    <definedName name="_xlnm.Print_Area" localSheetId="91">'Nr.91'!$C$2:$K$43</definedName>
    <definedName name="_xlnm.Print_Area" localSheetId="92">'Nr.92'!$C$2:$K$43</definedName>
    <definedName name="_xlnm.Print_Area" localSheetId="93">'Nr.93'!$C$2:$K$43</definedName>
    <definedName name="_xlnm.Print_Area" localSheetId="94">'Nr.94'!$C$2:$K$43</definedName>
    <definedName name="_xlnm.Print_Area" localSheetId="95">'Nr.95'!$C$2:$K$43</definedName>
    <definedName name="_xlnm.Print_Area" localSheetId="96">'Nr.96'!$C$2:$K$43</definedName>
    <definedName name="_xlnm.Print_Area" localSheetId="97">'Nr.97'!$C$2:$K$43</definedName>
    <definedName name="_xlnm.Print_Area" localSheetId="98">'Nr.98'!$C$2:$K$43</definedName>
    <definedName name="_xlnm.Print_Area" localSheetId="99">'Nr.99'!$C$2:$K$43</definedName>
  </definedNames>
  <calcPr fullCalcOnLoad="1"/>
</workbook>
</file>

<file path=xl/sharedStrings.xml><?xml version="1.0" encoding="utf-8"?>
<sst xmlns="http://schemas.openxmlformats.org/spreadsheetml/2006/main" count="5095" uniqueCount="306">
  <si>
    <t>Nr. 97</t>
  </si>
  <si>
    <t>Nr. 99</t>
  </si>
  <si>
    <t>Nr. 98</t>
  </si>
  <si>
    <t>kg</t>
  </si>
  <si>
    <t>Liter</t>
  </si>
  <si>
    <t>m²</t>
  </si>
  <si>
    <t>Nr. 1</t>
  </si>
  <si>
    <t>Nr. 2</t>
  </si>
  <si>
    <t>Nr. 3</t>
  </si>
  <si>
    <t>Nr. 4</t>
  </si>
  <si>
    <t>Nr. 5</t>
  </si>
  <si>
    <t>Nr. 7</t>
  </si>
  <si>
    <t>Nr. 8</t>
  </si>
  <si>
    <t>Nr. 9</t>
  </si>
  <si>
    <t>Nr. 10</t>
  </si>
  <si>
    <t>Nr. 11</t>
  </si>
  <si>
    <t>Nr. 12</t>
  </si>
  <si>
    <t>Nr. 13</t>
  </si>
  <si>
    <t>Nr. 14</t>
  </si>
  <si>
    <t>Nr. 15</t>
  </si>
  <si>
    <t>Nr. 16</t>
  </si>
  <si>
    <t>Nr. 17</t>
  </si>
  <si>
    <t>Nr. 18</t>
  </si>
  <si>
    <t>Nr. 19</t>
  </si>
  <si>
    <t>Nr. 20</t>
  </si>
  <si>
    <t>Nr. 21</t>
  </si>
  <si>
    <t>Nr. 22</t>
  </si>
  <si>
    <t>Nr. 23</t>
  </si>
  <si>
    <t>Nr. 24</t>
  </si>
  <si>
    <t>Nr. 25</t>
  </si>
  <si>
    <t>Nr. 26</t>
  </si>
  <si>
    <t>Nr. 27</t>
  </si>
  <si>
    <t>Nr. 28</t>
  </si>
  <si>
    <t>Nr. 29</t>
  </si>
  <si>
    <t>Nr. 30</t>
  </si>
  <si>
    <t>Nr. 31</t>
  </si>
  <si>
    <t>Nr. 32</t>
  </si>
  <si>
    <t>Nr. 33</t>
  </si>
  <si>
    <t>Nr. 34</t>
  </si>
  <si>
    <t>Nr. 35</t>
  </si>
  <si>
    <t>Nr. 36</t>
  </si>
  <si>
    <t>Nr. 37</t>
  </si>
  <si>
    <t>Nr. 6</t>
  </si>
  <si>
    <t>Nr. 38</t>
  </si>
  <si>
    <t>Nr. 39</t>
  </si>
  <si>
    <t>Nr. 40</t>
  </si>
  <si>
    <t>Nr. 41</t>
  </si>
  <si>
    <t>Nr. 42</t>
  </si>
  <si>
    <t>Nr. 43</t>
  </si>
  <si>
    <t>Nr. 44</t>
  </si>
  <si>
    <t>Nr. 45</t>
  </si>
  <si>
    <t>Nr. 46</t>
  </si>
  <si>
    <t>Nr. 47</t>
  </si>
  <si>
    <t>Nr. 48</t>
  </si>
  <si>
    <t>Nr. 49</t>
  </si>
  <si>
    <t>Nr. 50</t>
  </si>
  <si>
    <t>Nr. 51</t>
  </si>
  <si>
    <t>Nr. 52</t>
  </si>
  <si>
    <t>Nr. 53</t>
  </si>
  <si>
    <t>Nr. 54</t>
  </si>
  <si>
    <t>Nr. 55</t>
  </si>
  <si>
    <t>Nr. 56</t>
  </si>
  <si>
    <t>Nr. 57</t>
  </si>
  <si>
    <t>Nr. 58</t>
  </si>
  <si>
    <t>Nr. 59</t>
  </si>
  <si>
    <t>Nr. 60</t>
  </si>
  <si>
    <t>Nr. 61</t>
  </si>
  <si>
    <t>Nr. 62</t>
  </si>
  <si>
    <t>Nr. 63</t>
  </si>
  <si>
    <t>Nr. 64</t>
  </si>
  <si>
    <t>Nr. 65</t>
  </si>
  <si>
    <t>Nr. 66</t>
  </si>
  <si>
    <t>Nr. 67</t>
  </si>
  <si>
    <t>Nr. 68</t>
  </si>
  <si>
    <t>Nr. 69</t>
  </si>
  <si>
    <t>Nr. 70</t>
  </si>
  <si>
    <t>Nr. 71</t>
  </si>
  <si>
    <t>Nr. 72</t>
  </si>
  <si>
    <t>Nr. 73</t>
  </si>
  <si>
    <t>Nr. 74</t>
  </si>
  <si>
    <t>Nr. 75</t>
  </si>
  <si>
    <t>Nr. 76</t>
  </si>
  <si>
    <t>Nr. 77</t>
  </si>
  <si>
    <t>Nr. 78</t>
  </si>
  <si>
    <t>Nr. 79</t>
  </si>
  <si>
    <t>Nr. 80</t>
  </si>
  <si>
    <t>Nr. 81</t>
  </si>
  <si>
    <t>Nr. 82</t>
  </si>
  <si>
    <t>Nr. 83</t>
  </si>
  <si>
    <t>Nr. 84</t>
  </si>
  <si>
    <t>Nr. 85</t>
  </si>
  <si>
    <t>Nr. 86</t>
  </si>
  <si>
    <t>Nr. 87</t>
  </si>
  <si>
    <t>Nr. 88</t>
  </si>
  <si>
    <t>Nr. 89</t>
  </si>
  <si>
    <t>Nr. 90</t>
  </si>
  <si>
    <t>Nr. 91</t>
  </si>
  <si>
    <t>Nr. 92</t>
  </si>
  <si>
    <t>Nr. 93</t>
  </si>
  <si>
    <t>Nr. 94</t>
  </si>
  <si>
    <t>Nr. 95</t>
  </si>
  <si>
    <t>Nr. 96</t>
  </si>
  <si>
    <t>Nr. 100</t>
  </si>
  <si>
    <t>Nr. 101</t>
  </si>
  <si>
    <t>Nr. 102</t>
  </si>
  <si>
    <t>pur</t>
  </si>
  <si>
    <t>:</t>
  </si>
  <si>
    <t>Produkt</t>
  </si>
  <si>
    <t>2.  Klicken Sie auf die Nummer des gewünschten Farbtones.</t>
  </si>
  <si>
    <t>Menge</t>
  </si>
  <si>
    <t xml:space="preserve">     Sie werden nun auf die Berechnungsseite für den Materialbedarf weiter geleitet. </t>
  </si>
  <si>
    <t>Vollton Bindemittel</t>
  </si>
  <si>
    <t>Wasser</t>
  </si>
  <si>
    <t>Ultramarinblau</t>
  </si>
  <si>
    <t>Eisenoxidschwarz</t>
  </si>
  <si>
    <t>Ultramarinviolett</t>
  </si>
  <si>
    <t>&gt;&gt;&gt;</t>
  </si>
  <si>
    <t>Bitte hier die gewünschte
Quadratmeterzahl
eintragen</t>
  </si>
  <si>
    <t>g</t>
  </si>
  <si>
    <t>Art. 855</t>
  </si>
  <si>
    <t>Art. 850</t>
  </si>
  <si>
    <t>Art. 856</t>
  </si>
  <si>
    <t>Spinellblau</t>
  </si>
  <si>
    <t>Art. 863</t>
  </si>
  <si>
    <t>Chromoxidgrün</t>
  </si>
  <si>
    <t>Eisenoxidgelb 420</t>
  </si>
  <si>
    <t xml:space="preserve"> </t>
  </si>
  <si>
    <t>Spinelltürkis</t>
  </si>
  <si>
    <t>Art. 862</t>
  </si>
  <si>
    <t>Art. 807</t>
  </si>
  <si>
    <t>Umbra grünlich dunkel</t>
  </si>
  <si>
    <t>Art. 861</t>
  </si>
  <si>
    <t>Spinellgelb</t>
  </si>
  <si>
    <t>Sonnengelb</t>
  </si>
  <si>
    <t>Art. 867</t>
  </si>
  <si>
    <t>Art. 908</t>
  </si>
  <si>
    <t>Spinellorange</t>
  </si>
  <si>
    <t>Art. 865</t>
  </si>
  <si>
    <t>Goldocker</t>
  </si>
  <si>
    <t>Art. 821</t>
  </si>
  <si>
    <t>Ocker gelb</t>
  </si>
  <si>
    <t>Art. 802</t>
  </si>
  <si>
    <t>Orangeocker</t>
  </si>
  <si>
    <t>Art. 822</t>
  </si>
  <si>
    <t>Oxidorange</t>
  </si>
  <si>
    <t>Art. 823</t>
  </si>
  <si>
    <t>Eisenoxidrot 110</t>
  </si>
  <si>
    <t>Art. 900</t>
  </si>
  <si>
    <t>Ocker rot</t>
  </si>
  <si>
    <t>Art. 803</t>
  </si>
  <si>
    <t>Siena rot</t>
  </si>
  <si>
    <t>Art. 824</t>
  </si>
  <si>
    <t>Terra di Siena gebrannt</t>
  </si>
  <si>
    <t>Art. 819</t>
  </si>
  <si>
    <t>Zurück zur Farbton Auswahl</t>
  </si>
  <si>
    <t>&gt;&gt;&gt; Klick  &lt;&lt;&lt;</t>
  </si>
  <si>
    <t xml:space="preserve">Die angegebenen Mengen </t>
  </si>
  <si>
    <t>stellen Durschnittsverbräuche</t>
  </si>
  <si>
    <t>auf den meisten Untergründen</t>
  </si>
  <si>
    <t>dar. Irrtümer vorbehalten.</t>
  </si>
  <si>
    <t>Eisenoxidrot 130</t>
  </si>
  <si>
    <t>Art. 903</t>
  </si>
  <si>
    <t>Eisenoxidrot 140</t>
  </si>
  <si>
    <t>Art. 901</t>
  </si>
  <si>
    <t>Eisenoxidrot 180</t>
  </si>
  <si>
    <t>Art. 902</t>
  </si>
  <si>
    <t>Umbra gebrannt</t>
  </si>
  <si>
    <t>Art. 804</t>
  </si>
  <si>
    <t>Eisenoxidgelb 930</t>
  </si>
  <si>
    <t>Art. 909</t>
  </si>
  <si>
    <t>Terra di Siena natur</t>
  </si>
  <si>
    <t>Art. 818</t>
  </si>
  <si>
    <t>Umbra rehbraun</t>
  </si>
  <si>
    <t>Art. 805</t>
  </si>
  <si>
    <t>Umbra grün</t>
  </si>
  <si>
    <t>Art. 827</t>
  </si>
  <si>
    <t>Umbra grün, Zypern</t>
  </si>
  <si>
    <t>Umbra rötlich</t>
  </si>
  <si>
    <t>Art. 808</t>
  </si>
  <si>
    <t>Umbra rotbraun</t>
  </si>
  <si>
    <t>Art. 825</t>
  </si>
  <si>
    <t>Eisenoxidbraun 610</t>
  </si>
  <si>
    <t>Art. 910</t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</si>
  <si>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</si>
  <si>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2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</si>
  <si>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7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</si>
  <si>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3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</si>
  <si>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4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</si>
  <si>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5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</si>
  <si>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6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</si>
  <si>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8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</si>
  <si>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9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</si>
  <si>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10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</si>
  <si>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11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</si>
  <si>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12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</si>
  <si>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13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</si>
  <si>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14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</si>
  <si>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15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</si>
  <si>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16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</si>
  <si>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17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</si>
  <si>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18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</si>
  <si>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19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</si>
  <si>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20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</si>
  <si>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21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</si>
  <si>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22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</si>
  <si>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23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</si>
  <si>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24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</si>
  <si>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25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</si>
  <si>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26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</si>
  <si>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27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</si>
  <si>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28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</si>
  <si>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29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</si>
  <si>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30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</si>
  <si>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31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</si>
  <si>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32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</si>
  <si>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33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</si>
  <si>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34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</si>
  <si>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35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</si>
  <si>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36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</si>
  <si>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37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</si>
  <si>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38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</si>
  <si>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39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</si>
  <si>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40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</si>
  <si>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41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</si>
  <si>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42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</si>
  <si>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43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</si>
  <si>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44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</si>
  <si>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45</t>
    </r>
  </si>
  <si>
    <t>Umbra dunkel</t>
  </si>
  <si>
    <t>Art. 826</t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</si>
  <si>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46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</si>
  <si>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47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</si>
  <si>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48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</si>
  <si>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49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</si>
  <si>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50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</si>
  <si>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51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</si>
  <si>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52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</si>
  <si>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53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</si>
  <si>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54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</si>
  <si>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55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</si>
  <si>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56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</si>
  <si>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57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</si>
  <si>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58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</si>
  <si>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59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</si>
  <si>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60</t>
    </r>
  </si>
  <si>
    <t>Spinellgrün</t>
  </si>
  <si>
    <t>Art. 864</t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</si>
  <si>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61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</si>
  <si>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62</t>
    </r>
  </si>
  <si>
    <t>Art. 914</t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</si>
  <si>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63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</si>
  <si>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64</t>
    </r>
  </si>
  <si>
    <t>Spinellmint</t>
  </si>
  <si>
    <t>Art. 868</t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</si>
  <si>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65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</si>
  <si>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66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</si>
  <si>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67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</si>
  <si>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68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</si>
  <si>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69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</si>
  <si>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70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</si>
  <si>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71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</si>
  <si>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72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</si>
  <si>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73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</si>
  <si>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74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</si>
  <si>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75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</si>
  <si>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76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</si>
  <si>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77</t>
    </r>
  </si>
  <si>
    <t>Umbra natur</t>
  </si>
  <si>
    <t>Art. 915</t>
  </si>
  <si>
    <t xml:space="preserve">Vega Wandfarbe                  </t>
  </si>
  <si>
    <t>Art. 2105-2108</t>
  </si>
  <si>
    <t>Vega Wandfarbe (Pulver)</t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</si>
  <si>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78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</si>
  <si>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79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</si>
  <si>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80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</si>
  <si>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81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</si>
  <si>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82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</si>
  <si>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83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</si>
  <si>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84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</si>
  <si>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85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</si>
  <si>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86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</si>
  <si>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87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</si>
  <si>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88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</si>
  <si>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89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</si>
  <si>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90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</si>
  <si>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91</t>
    </r>
  </si>
  <si>
    <t>Umbra schwarzbraun</t>
  </si>
  <si>
    <t>Art. 916</t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</si>
  <si>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92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</si>
  <si>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93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</si>
  <si>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94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</si>
  <si>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95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</si>
  <si>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96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</si>
  <si>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97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</si>
  <si>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98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</si>
  <si>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100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</si>
  <si>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99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</si>
  <si>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101</t>
    </r>
  </si>
  <si>
    <r>
      <t xml:space="preserve">Volltonfarbe
</t>
    </r>
    <r>
      <rPr>
        <b/>
        <sz val="12"/>
        <rFont val="Arial"/>
        <family val="2"/>
      </rPr>
      <t xml:space="preserve">
</t>
    </r>
    <r>
      <rPr>
        <b/>
        <sz val="24"/>
        <rFont val="Arial"/>
        <family val="2"/>
      </rPr>
      <t>Farbton V 102</t>
    </r>
  </si>
  <si>
    <t>1.  Wählen Sie in der Farbkarte "Vollton Bindemittel" Ihren Wunschfarbton aus.</t>
  </si>
  <si>
    <t>Bedarfsrechner für den Kreidezeit Farbfächer "Vollton Bindemittel"</t>
  </si>
  <si>
    <t>Empfohlene Ansatzmenge pro Anstrich auf Packungsgrößen Volltonbindemittel gerundet.</t>
  </si>
  <si>
    <t>Erforderliche Ansatzmenge pro Anstrich. Für 2 Anstriche doppelte Quadratmeterzahl eingeben.</t>
  </si>
  <si>
    <t>Optional hier die gewünschte
Produktmenge (Pulver)
eintragen</t>
  </si>
  <si>
    <t>Kreidezeit Naturfarben GmbH,  Kassemühle 3,  D-31195 Lamspringe
Stand: 01.10.2019                                                                                                    Tel: +49-5060-6080650 , Mail: info@kreidezeit.de , Internet: www.kreidezeit.de</t>
  </si>
  <si>
    <t>Umbra grünlich , dunkel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</si>
</sst>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"/>
    <numFmt numFmtId="170" formatCode="0.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4"/>
      <name val="Arial"/>
      <family val="0"/>
    </font>
    <font>
      <b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4"/>
      <name val="Arial"/>
      <family val="2"/>
    </font>
    <font>
      <b/>
      <sz val="14"/>
      <name val="Arial"/>
      <family val="0"/>
    </font>
    <font>
      <sz val="14"/>
      <name val="Arial"/>
      <family val="0"/>
    </font>
    <font>
      <sz val="18"/>
      <name val="Arial"/>
      <family val="0"/>
    </font>
    <font>
      <b/>
      <sz val="24"/>
      <color indexed="10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12"/>
      <name val="Arial"/>
      <family val="0"/>
    </font>
    <font>
      <u val="single"/>
      <sz val="5"/>
      <color indexed="51"/>
      <name val="Arial"/>
      <family val="0"/>
    </font>
    <font>
      <b/>
      <u val="single"/>
      <sz val="8"/>
      <name val="Arial"/>
      <family val="0"/>
    </font>
    <font>
      <u val="single"/>
      <sz val="5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4" fillId="2" borderId="0" xfId="0" applyNumberFormat="1" applyFont="1" applyFill="1" applyAlignment="1" applyProtection="1">
      <alignment horizontal="center" vertical="center"/>
      <protection locked="0"/>
    </xf>
    <xf numFmtId="2" fontId="4" fillId="2" borderId="0" xfId="0" applyNumberFormat="1" applyFont="1" applyFill="1" applyAlignment="1" applyProtection="1">
      <alignment horizontal="center" vertical="center"/>
      <protection locked="0"/>
    </xf>
    <xf numFmtId="49" fontId="17" fillId="2" borderId="0" xfId="18" applyNumberFormat="1" applyFont="1" applyFill="1" applyBorder="1" applyAlignment="1">
      <alignment horizontal="center"/>
    </xf>
    <xf numFmtId="0" fontId="18" fillId="2" borderId="0" xfId="18" applyFont="1" applyFill="1" applyAlignment="1">
      <alignment horizontal="center"/>
    </xf>
    <xf numFmtId="0" fontId="19" fillId="2" borderId="0" xfId="18" applyFont="1" applyFill="1" applyAlignment="1">
      <alignment horizontal="center"/>
    </xf>
    <xf numFmtId="49" fontId="17" fillId="0" borderId="0" xfId="18" applyNumberFormat="1" applyFont="1" applyFill="1" applyBorder="1" applyAlignment="1">
      <alignment horizontal="center"/>
    </xf>
    <xf numFmtId="0" fontId="18" fillId="0" borderId="0" xfId="18" applyFont="1" applyFill="1" applyAlignment="1">
      <alignment horizontal="center"/>
    </xf>
    <xf numFmtId="0" fontId="19" fillId="0" borderId="0" xfId="18" applyFont="1" applyFill="1" applyAlignment="1">
      <alignment horizontal="center"/>
    </xf>
    <xf numFmtId="0" fontId="9" fillId="3" borderId="0" xfId="0" applyFont="1" applyFill="1" applyAlignment="1">
      <alignment/>
    </xf>
    <xf numFmtId="0" fontId="8" fillId="3" borderId="0" xfId="18" applyFont="1" applyFill="1" applyAlignment="1">
      <alignment/>
    </xf>
    <xf numFmtId="0" fontId="0" fillId="3" borderId="0" xfId="0" applyFill="1" applyAlignment="1">
      <alignment/>
    </xf>
    <xf numFmtId="0" fontId="12" fillId="3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12" fillId="3" borderId="2" xfId="0" applyFont="1" applyFill="1" applyBorder="1" applyAlignment="1">
      <alignment/>
    </xf>
    <xf numFmtId="0" fontId="12" fillId="3" borderId="3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1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 horizontal="left"/>
    </xf>
    <xf numFmtId="0" fontId="16" fillId="3" borderId="0" xfId="0" applyFont="1" applyFill="1" applyAlignment="1">
      <alignment/>
    </xf>
    <xf numFmtId="0" fontId="14" fillId="3" borderId="0" xfId="0" applyFont="1" applyFill="1" applyAlignment="1">
      <alignment horizontal="right"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/>
    </xf>
    <xf numFmtId="0" fontId="14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left" wrapText="1"/>
    </xf>
    <xf numFmtId="0" fontId="0" fillId="3" borderId="0" xfId="0" applyFill="1" applyAlignment="1">
      <alignment vertical="center"/>
    </xf>
    <xf numFmtId="0" fontId="13" fillId="3" borderId="0" xfId="0" applyFont="1" applyFill="1" applyAlignment="1">
      <alignment horizontal="center" vertical="center" wrapText="1"/>
    </xf>
    <xf numFmtId="1" fontId="4" fillId="3" borderId="0" xfId="0" applyNumberFormat="1" applyFont="1" applyFill="1" applyAlignment="1" applyProtection="1">
      <alignment horizontal="center" vertical="center"/>
      <protection locked="0"/>
    </xf>
    <xf numFmtId="0" fontId="4" fillId="3" borderId="0" xfId="0" applyFont="1" applyFill="1" applyAlignment="1">
      <alignment vertical="center"/>
    </xf>
    <xf numFmtId="2" fontId="4" fillId="3" borderId="0" xfId="0" applyNumberFormat="1" applyFont="1" applyFill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/>
    </xf>
    <xf numFmtId="49" fontId="3" fillId="3" borderId="5" xfId="0" applyNumberFormat="1" applyFont="1" applyFill="1" applyBorder="1" applyAlignment="1">
      <alignment/>
    </xf>
    <xf numFmtId="0" fontId="0" fillId="3" borderId="6" xfId="0" applyFill="1" applyBorder="1" applyAlignment="1">
      <alignment/>
    </xf>
    <xf numFmtId="49" fontId="3" fillId="3" borderId="7" xfId="0" applyNumberFormat="1" applyFont="1" applyFill="1" applyBorder="1" applyAlignment="1">
      <alignment vertical="center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/>
    </xf>
    <xf numFmtId="49" fontId="3" fillId="3" borderId="10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49" fontId="3" fillId="3" borderId="13" xfId="0" applyNumberFormat="1" applyFont="1" applyFill="1" applyBorder="1" applyAlignment="1">
      <alignment/>
    </xf>
    <xf numFmtId="2" fontId="3" fillId="3" borderId="14" xfId="0" applyNumberFormat="1" applyFont="1" applyFill="1" applyBorder="1" applyAlignment="1">
      <alignment/>
    </xf>
    <xf numFmtId="0" fontId="3" fillId="3" borderId="15" xfId="0" applyFont="1" applyFill="1" applyBorder="1" applyAlignment="1">
      <alignment/>
    </xf>
    <xf numFmtId="1" fontId="3" fillId="3" borderId="14" xfId="0" applyNumberFormat="1" applyFont="1" applyFill="1" applyBorder="1" applyAlignment="1">
      <alignment/>
    </xf>
    <xf numFmtId="164" fontId="0" fillId="3" borderId="0" xfId="0" applyNumberFormat="1" applyFill="1" applyAlignment="1">
      <alignment/>
    </xf>
    <xf numFmtId="49" fontId="3" fillId="3" borderId="16" xfId="0" applyNumberFormat="1" applyFont="1" applyFill="1" applyBorder="1" applyAlignment="1">
      <alignment/>
    </xf>
    <xf numFmtId="2" fontId="3" fillId="3" borderId="17" xfId="0" applyNumberFormat="1" applyFont="1" applyFill="1" applyBorder="1" applyAlignment="1">
      <alignment/>
    </xf>
    <xf numFmtId="0" fontId="3" fillId="3" borderId="18" xfId="0" applyFont="1" applyFill="1" applyBorder="1" applyAlignment="1">
      <alignment/>
    </xf>
    <xf numFmtId="49" fontId="3" fillId="3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14" fillId="3" borderId="0" xfId="0" applyFont="1" applyFill="1" applyAlignment="1">
      <alignment/>
    </xf>
    <xf numFmtId="0" fontId="14" fillId="3" borderId="0" xfId="0" applyFont="1" applyFill="1" applyAlignment="1">
      <alignment horizontal="right"/>
    </xf>
    <xf numFmtId="0" fontId="3" fillId="3" borderId="0" xfId="0" applyFont="1" applyFill="1" applyAlignment="1">
      <alignment horizontal="right" vertical="top" wrapText="1"/>
    </xf>
    <xf numFmtId="0" fontId="3" fillId="3" borderId="0" xfId="0" applyFont="1" applyFill="1" applyAlignment="1">
      <alignment horizontal="right" vertical="top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EEBB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6E5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styles" Target="styles.xml" /><Relationship Id="rId105" Type="http://schemas.openxmlformats.org/officeDocument/2006/relationships/sharedStrings" Target="sharedStrings.xml" /><Relationship Id="rId10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495300</xdr:colOff>
      <xdr:row>2</xdr:row>
      <xdr:rowOff>95250</xdr:rowOff>
    </xdr:from>
    <xdr:to>
      <xdr:col>20</xdr:col>
      <xdr:colOff>19050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57150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0</xdr:rowOff>
    </xdr:from>
    <xdr:to>
      <xdr:col>2</xdr:col>
      <xdr:colOff>971550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0.xml" /><Relationship Id="rId2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1.xml" /><Relationship Id="rId2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2.xml" /><Relationship Id="rId2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3.xml" /><Relationship Id="rId2" Type="http://schemas.openxmlformats.org/officeDocument/2006/relationships/printerSettings" Target="../printerSettings/printerSettings10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Relationship Id="rId2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Relationship Id="rId2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Relationship Id="rId2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Relationship Id="rId2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7.xml" /><Relationship Id="rId2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8.xml" /><Relationship Id="rId2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9.xml" /><Relationship Id="rId2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0.xml" /><Relationship Id="rId2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1.xml" /><Relationship Id="rId2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2.xml" /><Relationship Id="rId2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3.xml" /><Relationship Id="rId2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4.xml" /><Relationship Id="rId2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5.xml" /><Relationship Id="rId2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6.xml" /><Relationship Id="rId2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7.xml" /><Relationship Id="rId2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8.xml" /><Relationship Id="rId2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9.xml" /><Relationship Id="rId2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0.xml" /><Relationship Id="rId2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1.xml" /><Relationship Id="rId2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2.xml" /><Relationship Id="rId2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3.xml" /><Relationship Id="rId2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4.xml" /><Relationship Id="rId2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5.xml" /><Relationship Id="rId2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6.xml" /><Relationship Id="rId2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7.xml" /><Relationship Id="rId2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8.xml" /><Relationship Id="rId2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9.xml" /><Relationship Id="rId2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V39"/>
  <sheetViews>
    <sheetView showGridLines="0" showRowColHeaders="0" tabSelected="1" workbookViewId="0" topLeftCell="A1">
      <selection activeCell="A1" sqref="A1"/>
    </sheetView>
  </sheetViews>
  <sheetFormatPr defaultColWidth="11.421875" defaultRowHeight="12.75" zeroHeight="1"/>
  <cols>
    <col min="1" max="2" width="11.421875" style="16" customWidth="1"/>
    <col min="3" max="3" width="3.57421875" style="16" customWidth="1"/>
    <col min="4" max="4" width="11.421875" style="16" customWidth="1"/>
    <col min="5" max="5" width="3.57421875" style="16" customWidth="1"/>
    <col min="6" max="6" width="11.421875" style="16" customWidth="1"/>
    <col min="7" max="7" width="3.57421875" style="16" customWidth="1"/>
    <col min="8" max="8" width="11.421875" style="16" customWidth="1"/>
    <col min="9" max="9" width="3.57421875" style="16" customWidth="1"/>
    <col min="10" max="10" width="11.421875" style="16" customWidth="1"/>
    <col min="11" max="11" width="3.57421875" style="16" customWidth="1"/>
    <col min="12" max="12" width="11.421875" style="16" customWidth="1"/>
    <col min="13" max="13" width="3.57421875" style="16" customWidth="1"/>
    <col min="14" max="14" width="11.421875" style="16" customWidth="1"/>
    <col min="15" max="15" width="3.57421875" style="16" customWidth="1"/>
    <col min="16" max="16" width="11.421875" style="16" customWidth="1"/>
    <col min="17" max="17" width="3.57421875" style="16" customWidth="1"/>
    <col min="18" max="18" width="11.421875" style="16" customWidth="1"/>
    <col min="19" max="19" width="3.57421875" style="16" customWidth="1"/>
    <col min="20" max="20" width="8.57421875" style="16" customWidth="1"/>
    <col min="21" max="22" width="11.421875" style="16" customWidth="1"/>
    <col min="23" max="16384" width="0" style="0" hidden="1" customWidth="1"/>
  </cols>
  <sheetData>
    <row r="1" ht="13.5" thickBot="1"/>
    <row r="2" spans="1:22" s="5" customFormat="1" ht="24" thickBot="1">
      <c r="A2" s="17"/>
      <c r="B2" s="18" t="s">
        <v>300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/>
      <c r="U2" s="21"/>
      <c r="V2" s="17"/>
    </row>
    <row r="3" ht="12.75"/>
    <row r="4" spans="1:22" s="4" customFormat="1" ht="18">
      <c r="A4" s="22"/>
      <c r="B4" s="23" t="s">
        <v>299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s="2" customFormat="1" ht="6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s="4" customFormat="1" ht="18">
      <c r="A6" s="22"/>
      <c r="B6" s="23" t="s">
        <v>108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4" customFormat="1" ht="18">
      <c r="A7" s="22"/>
      <c r="B7" s="23" t="s">
        <v>110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s="4" customFormat="1" ht="18">
      <c r="A8" s="22"/>
      <c r="B8" s="23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ht="12.75"/>
    <row r="10" spans="2:21" ht="12.75">
      <c r="B10" s="15" t="s">
        <v>6</v>
      </c>
      <c r="C10" s="25"/>
      <c r="D10" s="15" t="s">
        <v>17</v>
      </c>
      <c r="E10" s="25"/>
      <c r="F10" s="15" t="s">
        <v>29</v>
      </c>
      <c r="G10" s="25"/>
      <c r="H10" s="15" t="s">
        <v>41</v>
      </c>
      <c r="I10" s="25"/>
      <c r="J10" s="15" t="s">
        <v>54</v>
      </c>
      <c r="K10" s="25"/>
      <c r="L10" s="15" t="s">
        <v>66</v>
      </c>
      <c r="M10" s="25"/>
      <c r="N10" s="15" t="s">
        <v>78</v>
      </c>
      <c r="O10" s="25"/>
      <c r="P10" s="15" t="s">
        <v>90</v>
      </c>
      <c r="Q10" s="25"/>
      <c r="R10" s="15" t="s">
        <v>0</v>
      </c>
      <c r="S10" s="25"/>
      <c r="U10" s="25"/>
    </row>
    <row r="11" spans="1:22" s="2" customFormat="1" ht="6.75">
      <c r="A11" s="2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24"/>
      <c r="U11" s="14"/>
      <c r="V11" s="24"/>
    </row>
    <row r="12" spans="2:21" ht="12.75">
      <c r="B12" s="15" t="s">
        <v>7</v>
      </c>
      <c r="C12" s="25"/>
      <c r="D12" s="15" t="s">
        <v>18</v>
      </c>
      <c r="E12" s="25"/>
      <c r="F12" s="15" t="s">
        <v>30</v>
      </c>
      <c r="G12" s="25"/>
      <c r="H12" s="15" t="s">
        <v>43</v>
      </c>
      <c r="I12" s="25"/>
      <c r="J12" s="15" t="s">
        <v>55</v>
      </c>
      <c r="K12" s="25"/>
      <c r="L12" s="15" t="s">
        <v>67</v>
      </c>
      <c r="M12" s="25"/>
      <c r="N12" s="15" t="s">
        <v>79</v>
      </c>
      <c r="O12" s="25"/>
      <c r="P12" s="15" t="s">
        <v>91</v>
      </c>
      <c r="Q12" s="25"/>
      <c r="R12" s="15" t="s">
        <v>2</v>
      </c>
      <c r="S12" s="25"/>
      <c r="U12" s="25"/>
    </row>
    <row r="13" spans="1:22" s="2" customFormat="1" ht="6.75">
      <c r="A13" s="2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24"/>
      <c r="U13" s="14"/>
      <c r="V13" s="14"/>
    </row>
    <row r="14" spans="2:22" ht="12.75">
      <c r="B14" s="15" t="s">
        <v>8</v>
      </c>
      <c r="C14" s="25"/>
      <c r="D14" s="15" t="s">
        <v>19</v>
      </c>
      <c r="E14" s="25"/>
      <c r="F14" s="15" t="s">
        <v>31</v>
      </c>
      <c r="G14" s="25"/>
      <c r="H14" s="15" t="s">
        <v>44</v>
      </c>
      <c r="I14" s="25"/>
      <c r="J14" s="15" t="s">
        <v>56</v>
      </c>
      <c r="K14" s="25"/>
      <c r="L14" s="15" t="s">
        <v>68</v>
      </c>
      <c r="M14" s="25"/>
      <c r="N14" s="15" t="s">
        <v>80</v>
      </c>
      <c r="O14" s="25"/>
      <c r="P14" s="15" t="s">
        <v>92</v>
      </c>
      <c r="Q14" s="25"/>
      <c r="R14" s="15" t="s">
        <v>1</v>
      </c>
      <c r="S14" s="25"/>
      <c r="U14" s="25"/>
      <c r="V14" s="15"/>
    </row>
    <row r="15" spans="1:22" s="2" customFormat="1" ht="6.75">
      <c r="A15" s="2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24"/>
      <c r="U15" s="14"/>
      <c r="V15" s="14"/>
    </row>
    <row r="16" spans="2:22" ht="12.75">
      <c r="B16" s="15" t="s">
        <v>9</v>
      </c>
      <c r="C16" s="25"/>
      <c r="D16" s="15" t="s">
        <v>20</v>
      </c>
      <c r="E16" s="25"/>
      <c r="F16" s="15" t="s">
        <v>32</v>
      </c>
      <c r="G16" s="25"/>
      <c r="H16" s="15" t="s">
        <v>45</v>
      </c>
      <c r="I16" s="25"/>
      <c r="J16" s="15" t="s">
        <v>57</v>
      </c>
      <c r="K16" s="25"/>
      <c r="L16" s="15" t="s">
        <v>69</v>
      </c>
      <c r="M16" s="25"/>
      <c r="N16" s="15" t="s">
        <v>81</v>
      </c>
      <c r="O16" s="25"/>
      <c r="P16" s="15" t="s">
        <v>93</v>
      </c>
      <c r="Q16" s="25"/>
      <c r="R16" s="15" t="s">
        <v>102</v>
      </c>
      <c r="S16" s="25"/>
      <c r="U16" s="25"/>
      <c r="V16" s="15"/>
    </row>
    <row r="17" spans="1:22" s="2" customFormat="1" ht="6.75">
      <c r="A17" s="2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24"/>
      <c r="U17" s="14"/>
      <c r="V17" s="14"/>
    </row>
    <row r="18" spans="2:22" ht="12.75">
      <c r="B18" s="15" t="s">
        <v>10</v>
      </c>
      <c r="C18" s="25"/>
      <c r="D18" s="15" t="s">
        <v>21</v>
      </c>
      <c r="E18" s="25"/>
      <c r="F18" s="15" t="s">
        <v>33</v>
      </c>
      <c r="G18" s="25"/>
      <c r="H18" s="15" t="s">
        <v>46</v>
      </c>
      <c r="I18" s="25"/>
      <c r="J18" s="15" t="s">
        <v>58</v>
      </c>
      <c r="K18" s="25"/>
      <c r="L18" s="15" t="s">
        <v>70</v>
      </c>
      <c r="M18" s="25"/>
      <c r="N18" s="15" t="s">
        <v>82</v>
      </c>
      <c r="O18" s="25"/>
      <c r="P18" s="15" t="s">
        <v>94</v>
      </c>
      <c r="Q18" s="25"/>
      <c r="R18" s="15" t="s">
        <v>103</v>
      </c>
      <c r="S18" s="25"/>
      <c r="U18" s="25"/>
      <c r="V18" s="15"/>
    </row>
    <row r="19" spans="1:22" s="2" customFormat="1" ht="6.75">
      <c r="A19" s="2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4"/>
      <c r="U19" s="14"/>
      <c r="V19" s="14"/>
    </row>
    <row r="20" spans="2:22" ht="12.75">
      <c r="B20" s="15" t="s">
        <v>42</v>
      </c>
      <c r="C20" s="25"/>
      <c r="D20" s="15" t="s">
        <v>22</v>
      </c>
      <c r="E20" s="25"/>
      <c r="F20" s="15" t="s">
        <v>34</v>
      </c>
      <c r="G20" s="25"/>
      <c r="H20" s="15" t="s">
        <v>47</v>
      </c>
      <c r="I20" s="25"/>
      <c r="J20" s="15" t="s">
        <v>59</v>
      </c>
      <c r="K20" s="25"/>
      <c r="L20" s="15" t="s">
        <v>71</v>
      </c>
      <c r="M20" s="25"/>
      <c r="N20" s="15" t="s">
        <v>83</v>
      </c>
      <c r="O20" s="25"/>
      <c r="P20" s="15" t="s">
        <v>95</v>
      </c>
      <c r="Q20" s="25"/>
      <c r="R20" s="15" t="s">
        <v>104</v>
      </c>
      <c r="S20" s="25"/>
      <c r="U20" s="25"/>
      <c r="V20" s="15"/>
    </row>
    <row r="21" spans="1:22" s="2" customFormat="1" ht="6.75">
      <c r="A21" s="2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4"/>
      <c r="U21" s="14"/>
      <c r="V21" s="14"/>
    </row>
    <row r="22" spans="2:22" ht="12.75">
      <c r="B22" s="15" t="s">
        <v>11</v>
      </c>
      <c r="C22" s="25"/>
      <c r="D22" s="15" t="s">
        <v>23</v>
      </c>
      <c r="E22" s="25"/>
      <c r="F22" s="15" t="s">
        <v>35</v>
      </c>
      <c r="G22" s="25"/>
      <c r="H22" s="15" t="s">
        <v>48</v>
      </c>
      <c r="I22" s="25"/>
      <c r="J22" s="15" t="s">
        <v>60</v>
      </c>
      <c r="K22" s="25"/>
      <c r="L22" s="15" t="s">
        <v>72</v>
      </c>
      <c r="M22" s="25"/>
      <c r="N22" s="15" t="s">
        <v>84</v>
      </c>
      <c r="O22" s="25"/>
      <c r="P22" s="15" t="s">
        <v>96</v>
      </c>
      <c r="Q22" s="25"/>
      <c r="R22" s="25"/>
      <c r="S22" s="25"/>
      <c r="U22" s="25"/>
      <c r="V22" s="15"/>
    </row>
    <row r="23" spans="1:22" s="2" customFormat="1" ht="6.75">
      <c r="A23" s="2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4"/>
      <c r="U23" s="14"/>
      <c r="V23" s="14"/>
    </row>
    <row r="24" spans="2:22" ht="12.75">
      <c r="B24" s="15" t="s">
        <v>12</v>
      </c>
      <c r="C24" s="25"/>
      <c r="D24" s="15" t="s">
        <v>24</v>
      </c>
      <c r="E24" s="25"/>
      <c r="F24" s="15" t="s">
        <v>36</v>
      </c>
      <c r="G24" s="25"/>
      <c r="H24" s="15" t="s">
        <v>49</v>
      </c>
      <c r="I24" s="25"/>
      <c r="J24" s="15" t="s">
        <v>61</v>
      </c>
      <c r="K24" s="25"/>
      <c r="L24" s="15" t="s">
        <v>73</v>
      </c>
      <c r="M24" s="25"/>
      <c r="N24" s="15" t="s">
        <v>85</v>
      </c>
      <c r="O24" s="25"/>
      <c r="P24" s="15" t="s">
        <v>97</v>
      </c>
      <c r="Q24" s="25"/>
      <c r="R24" s="25"/>
      <c r="S24" s="25"/>
      <c r="U24" s="25"/>
      <c r="V24" s="15"/>
    </row>
    <row r="25" spans="1:22" s="2" customFormat="1" ht="6.75">
      <c r="A25" s="2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24"/>
      <c r="U25" s="14"/>
      <c r="V25" s="14"/>
    </row>
    <row r="26" spans="2:22" ht="12.75">
      <c r="B26" s="15" t="s">
        <v>13</v>
      </c>
      <c r="C26" s="25"/>
      <c r="D26" s="15" t="s">
        <v>25</v>
      </c>
      <c r="E26" s="25"/>
      <c r="F26" s="15" t="s">
        <v>37</v>
      </c>
      <c r="G26" s="25"/>
      <c r="H26" s="15" t="s">
        <v>50</v>
      </c>
      <c r="I26" s="25"/>
      <c r="J26" s="15" t="s">
        <v>62</v>
      </c>
      <c r="K26" s="25"/>
      <c r="L26" s="15" t="s">
        <v>74</v>
      </c>
      <c r="M26" s="25"/>
      <c r="N26" s="15" t="s">
        <v>86</v>
      </c>
      <c r="O26" s="25"/>
      <c r="P26" s="15" t="s">
        <v>98</v>
      </c>
      <c r="Q26" s="25"/>
      <c r="R26" s="25"/>
      <c r="S26" s="25"/>
      <c r="U26" s="25"/>
      <c r="V26" s="15"/>
    </row>
    <row r="27" spans="1:22" s="2" customFormat="1" ht="6.75">
      <c r="A27" s="2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2:22" ht="12.75">
      <c r="B28" s="15" t="s">
        <v>14</v>
      </c>
      <c r="C28" s="25"/>
      <c r="D28" s="15" t="s">
        <v>26</v>
      </c>
      <c r="E28" s="25"/>
      <c r="F28" s="15" t="s">
        <v>38</v>
      </c>
      <c r="G28" s="25"/>
      <c r="H28" s="15" t="s">
        <v>51</v>
      </c>
      <c r="I28" s="25"/>
      <c r="J28" s="15" t="s">
        <v>63</v>
      </c>
      <c r="K28" s="25"/>
      <c r="L28" s="15" t="s">
        <v>75</v>
      </c>
      <c r="M28" s="25"/>
      <c r="N28" s="15" t="s">
        <v>87</v>
      </c>
      <c r="O28" s="25"/>
      <c r="P28" s="15" t="s">
        <v>99</v>
      </c>
      <c r="Q28" s="25"/>
      <c r="R28" s="25"/>
      <c r="S28" s="25"/>
      <c r="U28" s="25"/>
      <c r="V28" s="15"/>
    </row>
    <row r="29" spans="1:22" s="2" customFormat="1" ht="6.7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24"/>
      <c r="U29" s="14"/>
      <c r="V29" s="14"/>
    </row>
    <row r="30" spans="2:22" ht="12.75">
      <c r="B30" s="15" t="s">
        <v>15</v>
      </c>
      <c r="C30" s="25"/>
      <c r="D30" s="15" t="s">
        <v>27</v>
      </c>
      <c r="E30" s="25"/>
      <c r="F30" s="15" t="s">
        <v>39</v>
      </c>
      <c r="G30" s="25"/>
      <c r="H30" s="15" t="s">
        <v>52</v>
      </c>
      <c r="I30" s="25"/>
      <c r="J30" s="15" t="s">
        <v>64</v>
      </c>
      <c r="K30" s="25"/>
      <c r="L30" s="15" t="s">
        <v>76</v>
      </c>
      <c r="M30" s="25"/>
      <c r="N30" s="15" t="s">
        <v>88</v>
      </c>
      <c r="O30" s="25"/>
      <c r="P30" s="15" t="s">
        <v>100</v>
      </c>
      <c r="Q30" s="25"/>
      <c r="R30" s="25"/>
      <c r="S30" s="25"/>
      <c r="U30" s="25"/>
      <c r="V30" s="15"/>
    </row>
    <row r="31" spans="1:22" s="2" customFormat="1" ht="6.75">
      <c r="A31" s="2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24"/>
      <c r="U31" s="14"/>
      <c r="V31" s="14"/>
    </row>
    <row r="32" spans="2:22" ht="12.75">
      <c r="B32" s="15" t="s">
        <v>16</v>
      </c>
      <c r="C32" s="25"/>
      <c r="D32" s="15" t="s">
        <v>28</v>
      </c>
      <c r="E32" s="25"/>
      <c r="F32" s="15" t="s">
        <v>40</v>
      </c>
      <c r="G32" s="25"/>
      <c r="H32" s="15" t="s">
        <v>53</v>
      </c>
      <c r="I32" s="25"/>
      <c r="J32" s="15" t="s">
        <v>65</v>
      </c>
      <c r="K32" s="25"/>
      <c r="L32" s="15" t="s">
        <v>77</v>
      </c>
      <c r="M32" s="25"/>
      <c r="N32" s="15" t="s">
        <v>89</v>
      </c>
      <c r="O32" s="25"/>
      <c r="P32" s="15" t="s">
        <v>101</v>
      </c>
      <c r="Q32" s="25"/>
      <c r="R32" s="25"/>
      <c r="S32" s="25"/>
      <c r="U32" s="25"/>
      <c r="V32" s="15"/>
    </row>
    <row r="33" spans="1:22" s="2" customFormat="1" ht="6.75">
      <c r="A33" s="24"/>
      <c r="B33" s="14"/>
      <c r="C33" s="14"/>
      <c r="D33" s="24"/>
      <c r="E33" s="24"/>
      <c r="F33" s="24"/>
      <c r="G33" s="24"/>
      <c r="H33" s="24"/>
      <c r="I33" s="24"/>
      <c r="J33" s="24"/>
      <c r="K33" s="14"/>
      <c r="L33" s="14"/>
      <c r="M33" s="14"/>
      <c r="N33" s="14"/>
      <c r="O33" s="14"/>
      <c r="P33" s="24"/>
      <c r="Q33" s="14"/>
      <c r="R33" s="24"/>
      <c r="S33" s="14"/>
      <c r="T33" s="24"/>
      <c r="U33" s="14"/>
      <c r="V33" s="14"/>
    </row>
    <row r="34" spans="3:22" ht="12.75">
      <c r="C34" s="25"/>
      <c r="K34" s="25"/>
      <c r="L34" s="15"/>
      <c r="M34" s="25"/>
      <c r="N34" s="15"/>
      <c r="O34" s="25"/>
      <c r="Q34" s="25"/>
      <c r="S34" s="25"/>
      <c r="U34" s="25"/>
      <c r="V34" s="15"/>
    </row>
    <row r="35" spans="1:22" s="2" customFormat="1" ht="6.75">
      <c r="A35" s="24"/>
      <c r="B35" s="24"/>
      <c r="C35" s="14"/>
      <c r="D35" s="24"/>
      <c r="E35" s="24"/>
      <c r="F35" s="24"/>
      <c r="G35" s="24"/>
      <c r="H35" s="24"/>
      <c r="I35" s="24"/>
      <c r="J35" s="24"/>
      <c r="K35" s="14"/>
      <c r="L35" s="14"/>
      <c r="M35" s="14"/>
      <c r="N35" s="14"/>
      <c r="O35" s="14"/>
      <c r="P35" s="24"/>
      <c r="Q35" s="14"/>
      <c r="R35" s="24"/>
      <c r="S35" s="14"/>
      <c r="T35" s="24"/>
      <c r="U35" s="14"/>
      <c r="V35" s="14"/>
    </row>
    <row r="36" ht="12.75"/>
    <row r="37" spans="2:20" ht="12.75">
      <c r="B37" s="61" t="s">
        <v>304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  <row r="38" spans="2:20" ht="12.75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</row>
    <row r="39" spans="2:20" ht="12.75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ht="12.75"/>
  </sheetData>
  <sheetProtection sheet="1" objects="1" scenarios="1"/>
  <mergeCells count="1">
    <mergeCell ref="B37:T39"/>
  </mergeCells>
  <hyperlinks>
    <hyperlink ref="R10" location="Nr.97!A1" display="Nr. 97"/>
    <hyperlink ref="R12" location="Nr.98!A1" display="Nr. 98"/>
    <hyperlink ref="R14" location="Nr.99!A1" display="Nr. 99"/>
    <hyperlink ref="B10" location="Nr.1!A1" display="Nr. 1"/>
    <hyperlink ref="B14" location="Nr.3!A1" display="Nr. 3"/>
    <hyperlink ref="B16" location="Nr.4!A1" display="Nr. 4"/>
    <hyperlink ref="B18" location="Nr.5!A1" display="Nr. 5"/>
    <hyperlink ref="B20" location="Nr.6!A1" display="Nr. 6"/>
    <hyperlink ref="B22" location="Nr.7!A1" display="Nr. 7"/>
    <hyperlink ref="B24" location="Nr.8!A1" display="Nr. 8"/>
    <hyperlink ref="B26" location="Nr.9!A1" display="Nr. 9"/>
    <hyperlink ref="B28" location="Nr.10!A1" display="Nr. 10"/>
    <hyperlink ref="B30" location="Nr.11!A1" display="Nr. 11"/>
    <hyperlink ref="B32" location="Nr.12!A1" display="Nr. 12"/>
    <hyperlink ref="D10" location="Nr.13!A1" display="Nr. 13"/>
    <hyperlink ref="D12" location="Nr.14!A1" display="Nr. 14"/>
    <hyperlink ref="D14" location="Nr.15!A1" display="Nr. 15"/>
    <hyperlink ref="D16" location="Nr.16!A1" display="Nr. 16"/>
    <hyperlink ref="D18" location="Nr.17!A1" display="Nr. 17"/>
    <hyperlink ref="D20" location="Nr.18!A1" display="Nr. 18"/>
    <hyperlink ref="D22" location="Nr.19!A1" display="Nr. 19"/>
    <hyperlink ref="D24" location="Nr.20!A1" display="Nr. 20"/>
    <hyperlink ref="D26" location="Nr.21!A1" display="Nr. 21"/>
    <hyperlink ref="D28" location="Nr.22!A1" display="Nr. 22"/>
    <hyperlink ref="D30" location="Nr.23!A1" display="Nr. 23"/>
    <hyperlink ref="D32" location="Nr.24!A1" display="Nr. 24"/>
    <hyperlink ref="F10" location="Nr.25!A1" display="Nr. 25"/>
    <hyperlink ref="F12" location="Nr.26!A1" display="Nr. 26"/>
    <hyperlink ref="F14" location="Nr.27!A1" display="Nr. 27"/>
    <hyperlink ref="F16" location="Nr.28!A1" display="Nr. 28"/>
    <hyperlink ref="F18" location="Nr.29!A1" display="Nr. 29"/>
    <hyperlink ref="F20" location="Nr.30!A1" display="Nr. 30"/>
    <hyperlink ref="F22" location="Nr.31!A1" display="Nr. 31"/>
    <hyperlink ref="F24" location="Nr.32!A1" display="Nr. 32"/>
    <hyperlink ref="F26" location="Nr.33!A1" display="Nr. 33"/>
    <hyperlink ref="F28" location="Nr.34!A1" display="Nr. 34"/>
    <hyperlink ref="F30" location="Nr.35!A1" display="Nr. 35"/>
    <hyperlink ref="F32" location="Nr.36!A1" display="Nr. 36"/>
    <hyperlink ref="H10" location="Nr.37!A1" display="Nr. 37"/>
    <hyperlink ref="H12" location="Nr.38!A1" display="Nr. 38"/>
    <hyperlink ref="H14" location="Nr.39!A1" display="Nr. 39"/>
    <hyperlink ref="H16" location="Nr.40!A1" display="Nr. 40"/>
    <hyperlink ref="H18" location="Nr.41!A1" display="Nr. 41"/>
    <hyperlink ref="H20" location="Nr.42!A1" display="Nr. 42"/>
    <hyperlink ref="H22" location="Nr.43!A1" display="Nr. 43"/>
    <hyperlink ref="H24" location="Nr.44!A1" display="Nr. 44"/>
    <hyperlink ref="H26" location="Nr.45!A1" display="Nr. 45"/>
    <hyperlink ref="H28" location="Nr.46!A1" display="Nr. 46"/>
    <hyperlink ref="H30" location="Nr.47!A1" display="Nr. 47"/>
    <hyperlink ref="H32" location="Nr.48!A1" display="Nr. 48"/>
    <hyperlink ref="J10" location="Nr.49!A1" display="Nr. 49"/>
    <hyperlink ref="J12" location="Nr.50!A1" display="Nr. 50"/>
    <hyperlink ref="J14" location="Nr.51!A1" display="Nr. 51"/>
    <hyperlink ref="J16" location="Nr.52!A1" display="Nr. 52"/>
    <hyperlink ref="J18" location="Nr.53!A1" display="Nr. 53"/>
    <hyperlink ref="J20" location="Nr.54!A1" display="Nr. 54"/>
    <hyperlink ref="J22" location="Nr.55!A1" display="Nr. 55"/>
    <hyperlink ref="J24" location="Nr.56!A1" display="Nr. 56"/>
    <hyperlink ref="J26" location="Nr.57!A1" display="Nr. 57"/>
    <hyperlink ref="J28" location="Nr.58!A1" display="Nr. 58"/>
    <hyperlink ref="J30" location="Nr.59!A1" display="Nr. 59"/>
    <hyperlink ref="J32" location="Nr.60!A1" display="Nr. 60"/>
    <hyperlink ref="L10" location="Nr.61!A1" display="Nr. 61"/>
    <hyperlink ref="L12" location="Nr.62!A1" display="Nr. 62"/>
    <hyperlink ref="L14" location="Nr.63!A1" display="Nr. 63"/>
    <hyperlink ref="L16" location="Nr.64!A1" display="Nr. 64"/>
    <hyperlink ref="L18" location="Nr.65!A1" display="Nr. 65"/>
    <hyperlink ref="L20" location="Nr.66!A1" display="Nr. 66"/>
    <hyperlink ref="L22" location="Nr.67!A1" display="Nr. 67"/>
    <hyperlink ref="L24" location="Nr.68!A1" display="Nr. 68"/>
    <hyperlink ref="L26" location="Nr.69!A1" display="Nr. 69"/>
    <hyperlink ref="L28" location="Nr.70!A1" display="Nr. 70"/>
    <hyperlink ref="L30" location="Nr.71!A1" display="Nr. 71"/>
    <hyperlink ref="L32" location="Nr.72!A1" display="Nr. 72"/>
    <hyperlink ref="N10" location="Nr.73!A1" display="Nr. 73"/>
    <hyperlink ref="N12" location="Nr.74!A1" display="Nr. 74"/>
    <hyperlink ref="N14" location="Nr.75!A1" display="Nr. 75"/>
    <hyperlink ref="R16" location="Nr.100!A1" display="Nr. 100"/>
    <hyperlink ref="N16" location="Nr.76!A1" display="Nr. 76"/>
    <hyperlink ref="N18" location="Nr.77!A1" display="Nr. 77"/>
    <hyperlink ref="N20" location="Nr.78!A1" display="Nr. 78"/>
    <hyperlink ref="N22" location="Nr.79!A1" display="Nr. 79"/>
    <hyperlink ref="N24" location="Nr.80!A1" display="Nr. 80"/>
    <hyperlink ref="N26" location="Nr.81!A1" display="Nr. 81"/>
    <hyperlink ref="N28" location="Nr.82!A1" display="Nr. 82"/>
    <hyperlink ref="N30" location="Nr.83!A1" display="Nr. 83"/>
    <hyperlink ref="N32" location="Nr.84!A1" display="Nr. 84"/>
    <hyperlink ref="P10" location="Nr.85!A1" display="Nr. 85"/>
    <hyperlink ref="P12" location="Nr.86!A1" display="Nr. 86"/>
    <hyperlink ref="P14" location="Nr.87!A1" display="Nr. 87"/>
    <hyperlink ref="P16" location="Nr.88!A1" display="Nr. 88"/>
    <hyperlink ref="P18" location="Nr.89!A1" display="Nr. 89"/>
    <hyperlink ref="P20" location="Nr.90!A1" display="Nr. 90"/>
    <hyperlink ref="P22" location="Nr.91!A1" display="Nr. 91"/>
    <hyperlink ref="P24" location="Nr.92!A1" display="Nr. 92"/>
    <hyperlink ref="P26" location="Nr.93!A1" display="Nr. 93"/>
    <hyperlink ref="P28" location="Nr.94!A1" display="Nr. 94"/>
    <hyperlink ref="P30" location="Nr.95!A1" display="Nr. 95"/>
    <hyperlink ref="P32" location="Nr.96!A1" display="Nr. 96"/>
    <hyperlink ref="R18" location="Nr.100!A1" display="Nr. 101"/>
    <hyperlink ref="R20" location="Nr.102!A1" display="Nr. 102"/>
    <hyperlink ref="B12" location="Nr.2!A1" display="Nr. 2"/>
  </hyperlink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191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60" t="s">
        <v>125</v>
      </c>
      <c r="F4" s="29" t="s">
        <v>106</v>
      </c>
      <c r="G4" s="31" t="s">
        <v>130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135</v>
      </c>
      <c r="F5" s="29"/>
      <c r="G5" s="31" t="s">
        <v>129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5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41.666</v>
      </c>
      <c r="B18" s="16"/>
      <c r="C18" s="48" t="s">
        <v>125</v>
      </c>
      <c r="D18" s="51">
        <f>D9*A18</f>
        <v>0</v>
      </c>
      <c r="E18" s="50" t="s">
        <v>118</v>
      </c>
      <c r="F18" s="16"/>
      <c r="G18" s="16"/>
      <c r="H18" s="16"/>
      <c r="I18" s="48" t="s">
        <v>125</v>
      </c>
      <c r="J18" s="51">
        <f>J16*833.333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8.333</v>
      </c>
      <c r="B20" s="16"/>
      <c r="C20" s="48" t="s">
        <v>130</v>
      </c>
      <c r="D20" s="51">
        <f>D9*A20</f>
        <v>0</v>
      </c>
      <c r="E20" s="50" t="s">
        <v>118</v>
      </c>
      <c r="F20" s="16"/>
      <c r="G20" s="16"/>
      <c r="H20" s="16"/>
      <c r="I20" s="48" t="s">
        <v>130</v>
      </c>
      <c r="J20" s="51">
        <f>J16*166.666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A22*1.708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H22*1.708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125</v>
      </c>
      <c r="D33" s="51">
        <f>D31*833.33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130</v>
      </c>
      <c r="D35" s="51">
        <f>D31*166.66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A37*1.708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 codeName="Tabelle100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296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114</v>
      </c>
      <c r="F4" s="29" t="s">
        <v>106</v>
      </c>
      <c r="G4" s="59" t="s">
        <v>269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120</v>
      </c>
      <c r="F5" s="29"/>
      <c r="G5" s="59" t="s">
        <v>270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3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0.0125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J9/8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12.5</v>
      </c>
      <c r="B18" s="16"/>
      <c r="C18" s="48" t="s">
        <v>114</v>
      </c>
      <c r="D18" s="51">
        <f>D9*A18</f>
        <v>0</v>
      </c>
      <c r="E18" s="50" t="s">
        <v>118</v>
      </c>
      <c r="F18" s="16"/>
      <c r="G18" s="16"/>
      <c r="H18" s="16"/>
      <c r="I18" s="48" t="s">
        <v>114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75</v>
      </c>
      <c r="B20" s="16"/>
      <c r="C20" s="48" t="s">
        <v>271</v>
      </c>
      <c r="D20" s="51">
        <f>D9*A20</f>
        <v>0</v>
      </c>
      <c r="E20" s="50" t="s">
        <v>118</v>
      </c>
      <c r="F20" s="16"/>
      <c r="G20" s="16"/>
      <c r="H20" s="16"/>
      <c r="I20" s="48" t="s">
        <v>271</v>
      </c>
      <c r="J20" s="51">
        <f>J16*6000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A22*0.8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H22*0.8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114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271</v>
      </c>
      <c r="D35" s="51">
        <f>D31*6000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A37*0.8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 codeName="Tabelle101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295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114</v>
      </c>
      <c r="F4" s="29" t="s">
        <v>106</v>
      </c>
      <c r="G4" s="59" t="s">
        <v>269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120</v>
      </c>
      <c r="F5" s="29"/>
      <c r="G5" s="59" t="s">
        <v>270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0.025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J9/4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114</v>
      </c>
      <c r="D18" s="51">
        <f>D9*A18</f>
        <v>0</v>
      </c>
      <c r="E18" s="50" t="s">
        <v>118</v>
      </c>
      <c r="F18" s="16"/>
      <c r="G18" s="16"/>
      <c r="H18" s="16"/>
      <c r="I18" s="48" t="s">
        <v>114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50</v>
      </c>
      <c r="B20" s="16"/>
      <c r="C20" s="48" t="s">
        <v>271</v>
      </c>
      <c r="D20" s="51">
        <f>D9*A20</f>
        <v>0</v>
      </c>
      <c r="E20" s="50" t="s">
        <v>118</v>
      </c>
      <c r="F20" s="16"/>
      <c r="G20" s="16"/>
      <c r="H20" s="16"/>
      <c r="I20" s="48" t="s">
        <v>271</v>
      </c>
      <c r="J20" s="51">
        <f>J16*2000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A22*0.95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H22*0.95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114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271</v>
      </c>
      <c r="D35" s="51">
        <f>D31*2000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A37*0.95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 codeName="Tabelle102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297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114</v>
      </c>
      <c r="F4" s="29" t="s">
        <v>106</v>
      </c>
      <c r="G4" s="59" t="s">
        <v>269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120</v>
      </c>
      <c r="F5" s="29"/>
      <c r="G5" s="59" t="s">
        <v>270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2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0.033333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J9/3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33.333</v>
      </c>
      <c r="B18" s="16"/>
      <c r="C18" s="48" t="s">
        <v>114</v>
      </c>
      <c r="D18" s="51">
        <f>D9*A18</f>
        <v>0</v>
      </c>
      <c r="E18" s="50" t="s">
        <v>118</v>
      </c>
      <c r="F18" s="16"/>
      <c r="G18" s="16"/>
      <c r="H18" s="16"/>
      <c r="I18" s="48" t="s">
        <v>114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33.333</v>
      </c>
      <c r="B20" s="16"/>
      <c r="C20" s="48" t="s">
        <v>271</v>
      </c>
      <c r="D20" s="51">
        <f>D9*A20</f>
        <v>0</v>
      </c>
      <c r="E20" s="50" t="s">
        <v>118</v>
      </c>
      <c r="F20" s="16"/>
      <c r="G20" s="16"/>
      <c r="H20" s="16"/>
      <c r="I20" s="48" t="s">
        <v>271</v>
      </c>
      <c r="J20" s="51">
        <f>J16*1000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A22*1.05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H22*1.05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114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271</v>
      </c>
      <c r="D35" s="51">
        <f>D31*1000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A37*1.05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 codeName="Tabelle103">
    <pageSetUpPr fitToPage="1"/>
  </sheetPr>
  <dimension ref="A1:L39"/>
  <sheetViews>
    <sheetView showGridLines="0" showRowColHeaders="0" zoomScale="90" zoomScaleNormal="90" workbookViewId="0" topLeftCell="B1">
      <selection activeCell="I36" sqref="I36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298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114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56"/>
      <c r="E5" s="28" t="s">
        <v>120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114</v>
      </c>
      <c r="D18" s="51">
        <f>D9*A18</f>
        <v>0</v>
      </c>
      <c r="E18" s="50" t="s">
        <v>118</v>
      </c>
      <c r="F18" s="16"/>
      <c r="G18" s="16"/>
      <c r="H18" s="16"/>
      <c r="I18" s="48" t="s">
        <v>114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114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192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136</v>
      </c>
      <c r="F4" s="29" t="s">
        <v>106</v>
      </c>
      <c r="G4" s="30" t="s">
        <v>113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137</v>
      </c>
      <c r="F5" s="29"/>
      <c r="G5" s="31" t="s">
        <v>119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136</v>
      </c>
      <c r="D18" s="51">
        <f>D9*A18</f>
        <v>0</v>
      </c>
      <c r="E18" s="50" t="s">
        <v>118</v>
      </c>
      <c r="F18" s="16"/>
      <c r="G18" s="16"/>
      <c r="H18" s="16"/>
      <c r="I18" s="48" t="s">
        <v>136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113</v>
      </c>
      <c r="D20" s="51">
        <f>D9*A20</f>
        <v>0</v>
      </c>
      <c r="E20" s="50" t="s">
        <v>118</v>
      </c>
      <c r="F20" s="16"/>
      <c r="G20" s="16"/>
      <c r="H20" s="16"/>
      <c r="I20" s="48" t="s">
        <v>113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136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113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193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136</v>
      </c>
      <c r="F4" s="29" t="s">
        <v>106</v>
      </c>
      <c r="G4" s="30" t="s">
        <v>115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137</v>
      </c>
      <c r="F5" s="29"/>
      <c r="G5" s="31" t="s">
        <v>121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136</v>
      </c>
      <c r="D18" s="51">
        <f>D9*A18</f>
        <v>0</v>
      </c>
      <c r="E18" s="50" t="s">
        <v>118</v>
      </c>
      <c r="F18" s="16"/>
      <c r="G18" s="16"/>
      <c r="H18" s="16"/>
      <c r="I18" s="48" t="s">
        <v>136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115</v>
      </c>
      <c r="D20" s="51">
        <f>D9*A20</f>
        <v>0</v>
      </c>
      <c r="E20" s="50" t="s">
        <v>118</v>
      </c>
      <c r="F20" s="16"/>
      <c r="G20" s="16"/>
      <c r="H20" s="16"/>
      <c r="I20" s="48" t="s">
        <v>115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136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115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194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138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139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138</v>
      </c>
      <c r="D18" s="51">
        <f>D9*A18</f>
        <v>0</v>
      </c>
      <c r="E18" s="50" t="s">
        <v>118</v>
      </c>
      <c r="F18" s="16"/>
      <c r="G18" s="16"/>
      <c r="H18" s="16"/>
      <c r="I18" s="48" t="s">
        <v>138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138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195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140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141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140</v>
      </c>
      <c r="D18" s="51">
        <f>D9*A18</f>
        <v>0</v>
      </c>
      <c r="E18" s="50" t="s">
        <v>118</v>
      </c>
      <c r="F18" s="16"/>
      <c r="G18" s="16"/>
      <c r="H18" s="16"/>
      <c r="I18" s="48" t="s">
        <v>140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140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196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142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143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142</v>
      </c>
      <c r="D18" s="51">
        <f>D9*A18</f>
        <v>0</v>
      </c>
      <c r="E18" s="50" t="s">
        <v>118</v>
      </c>
      <c r="F18" s="16"/>
      <c r="G18" s="16"/>
      <c r="H18" s="16"/>
      <c r="I18" s="48" t="s">
        <v>142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142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197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144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145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144</v>
      </c>
      <c r="D18" s="51">
        <f>D9*A18</f>
        <v>0</v>
      </c>
      <c r="E18" s="50" t="s">
        <v>118</v>
      </c>
      <c r="F18" s="16"/>
      <c r="G18" s="16"/>
      <c r="H18" s="16"/>
      <c r="I18" s="48" t="s">
        <v>144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144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198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146</v>
      </c>
      <c r="F4" s="29" t="s">
        <v>106</v>
      </c>
      <c r="G4" s="30" t="s">
        <v>125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147</v>
      </c>
      <c r="F5" s="29"/>
      <c r="G5" s="31" t="s">
        <v>135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146</v>
      </c>
      <c r="D18" s="51">
        <f>D9*A18</f>
        <v>0</v>
      </c>
      <c r="E18" s="50" t="s">
        <v>118</v>
      </c>
      <c r="F18" s="16"/>
      <c r="G18" s="16"/>
      <c r="H18" s="16"/>
      <c r="I18" s="48" t="s">
        <v>146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125</v>
      </c>
      <c r="D20" s="51">
        <f>D9*A20</f>
        <v>0</v>
      </c>
      <c r="E20" s="50" t="s">
        <v>118</v>
      </c>
      <c r="F20" s="16"/>
      <c r="G20" s="16"/>
      <c r="H20" s="16"/>
      <c r="I20" s="48" t="s">
        <v>125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146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125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8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199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148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149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148</v>
      </c>
      <c r="D18" s="51">
        <f>D9*A18</f>
        <v>0</v>
      </c>
      <c r="E18" s="50" t="s">
        <v>118</v>
      </c>
      <c r="F18" s="16"/>
      <c r="G18" s="16"/>
      <c r="H18" s="16"/>
      <c r="I18" s="48" t="s">
        <v>148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148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200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150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151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150</v>
      </c>
      <c r="D18" s="51">
        <f>D9*A18</f>
        <v>0</v>
      </c>
      <c r="E18" s="50" t="s">
        <v>118</v>
      </c>
      <c r="F18" s="16"/>
      <c r="G18" s="16"/>
      <c r="H18" s="16"/>
      <c r="I18" s="48" t="s">
        <v>150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A22*1.75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H22*1.75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150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A37*1.75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L43"/>
  <sheetViews>
    <sheetView showGridLines="0" showRowColHeaders="0" zoomScale="90" zoomScaleNormal="90" workbookViewId="0" topLeftCell="B1">
      <selection activeCell="I4" sqref="I4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183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115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121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12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0.6000000000000001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115</v>
      </c>
      <c r="D18" s="51">
        <f>D9*A18</f>
        <v>600</v>
      </c>
      <c r="E18" s="50" t="s">
        <v>118</v>
      </c>
      <c r="F18" s="16"/>
      <c r="G18" s="16"/>
      <c r="H18" s="16"/>
      <c r="I18" s="48" t="s">
        <v>115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1.2000000000000002</v>
      </c>
      <c r="B22" s="16"/>
      <c r="C22" s="48" t="s">
        <v>112</v>
      </c>
      <c r="D22" s="49">
        <f>A22*1.25</f>
        <v>1.5000000000000002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1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115</v>
      </c>
      <c r="D33" s="51">
        <f>D31*1000</f>
        <v>1000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2</v>
      </c>
      <c r="B37" s="16"/>
      <c r="C37" s="48" t="s">
        <v>112</v>
      </c>
      <c r="D37" s="49">
        <f>A37*1.25</f>
        <v>2.5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ht="12.75" hidden="1">
      <c r="C40" s="11"/>
    </row>
    <row r="41" ht="12.75" hidden="1">
      <c r="C41" s="12"/>
    </row>
    <row r="42" ht="12.75" hidden="1">
      <c r="C42" s="12"/>
    </row>
    <row r="43" ht="12.75" hidden="1">
      <c r="C43" s="13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8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201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152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153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152</v>
      </c>
      <c r="D18" s="51">
        <f>D9*A18</f>
        <v>0</v>
      </c>
      <c r="E18" s="50" t="s">
        <v>118</v>
      </c>
      <c r="F18" s="16"/>
      <c r="G18" s="16"/>
      <c r="H18" s="16"/>
      <c r="I18" s="48" t="s">
        <v>152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152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202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146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147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146</v>
      </c>
      <c r="D18" s="51">
        <f>D9*A18</f>
        <v>0</v>
      </c>
      <c r="E18" s="50" t="s">
        <v>118</v>
      </c>
      <c r="F18" s="16"/>
      <c r="G18" s="16"/>
      <c r="H18" s="16"/>
      <c r="I18" s="48" t="s">
        <v>146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146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203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160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56"/>
      <c r="E5" s="28" t="s">
        <v>161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160</v>
      </c>
      <c r="D18" s="51">
        <f>D9*A18</f>
        <v>0</v>
      </c>
      <c r="E18" s="50" t="s">
        <v>118</v>
      </c>
      <c r="F18" s="16"/>
      <c r="G18" s="16"/>
      <c r="H18" s="16"/>
      <c r="I18" s="48" t="s">
        <v>160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160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204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162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56"/>
      <c r="E5" s="28" t="s">
        <v>163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162</v>
      </c>
      <c r="D18" s="51">
        <f>D9*A18</f>
        <v>0</v>
      </c>
      <c r="E18" s="50" t="s">
        <v>118</v>
      </c>
      <c r="F18" s="16"/>
      <c r="G18" s="16"/>
      <c r="H18" s="16"/>
      <c r="I18" s="48" t="s">
        <v>162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162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4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205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164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56"/>
      <c r="E5" s="28" t="s">
        <v>165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164</v>
      </c>
      <c r="D18" s="51">
        <f>D9*A18</f>
        <v>0</v>
      </c>
      <c r="E18" s="50" t="s">
        <v>118</v>
      </c>
      <c r="F18" s="16"/>
      <c r="G18" s="16"/>
      <c r="H18" s="16"/>
      <c r="I18" s="48" t="s">
        <v>164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164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5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206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166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56"/>
      <c r="E5" s="28" t="s">
        <v>167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166</v>
      </c>
      <c r="D18" s="51">
        <f>D9*A18</f>
        <v>0</v>
      </c>
      <c r="E18" s="50" t="s">
        <v>118</v>
      </c>
      <c r="F18" s="16"/>
      <c r="G18" s="16"/>
      <c r="H18" s="16"/>
      <c r="I18" s="48" t="s">
        <v>166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166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26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207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125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56"/>
      <c r="E5" s="28" t="s">
        <v>135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125</v>
      </c>
      <c r="D18" s="51">
        <f>D9*A18</f>
        <v>0</v>
      </c>
      <c r="E18" s="50" t="s">
        <v>118</v>
      </c>
      <c r="F18" s="16"/>
      <c r="G18" s="16"/>
      <c r="H18" s="16"/>
      <c r="I18" s="48" t="s">
        <v>125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A22*1.75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H22*1.75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125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A37*1.75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27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208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168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56"/>
      <c r="E5" s="28" t="s">
        <v>169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168</v>
      </c>
      <c r="D18" s="51">
        <f>D9*A18</f>
        <v>0</v>
      </c>
      <c r="E18" s="50" t="s">
        <v>118</v>
      </c>
      <c r="F18" s="16"/>
      <c r="G18" s="16"/>
      <c r="H18" s="16"/>
      <c r="I18" s="48" t="s">
        <v>168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168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28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209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133</v>
      </c>
      <c r="F4" s="29" t="s">
        <v>106</v>
      </c>
      <c r="G4" s="30" t="s">
        <v>136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134</v>
      </c>
      <c r="F5" s="29"/>
      <c r="G5" s="31" t="s">
        <v>137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/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133</v>
      </c>
      <c r="D18" s="51">
        <f>D9*A18</f>
        <v>0</v>
      </c>
      <c r="E18" s="50" t="s">
        <v>118</v>
      </c>
      <c r="F18" s="16"/>
      <c r="G18" s="16"/>
      <c r="H18" s="16"/>
      <c r="I18" s="48" t="s">
        <v>133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136</v>
      </c>
      <c r="D20" s="51">
        <f>D9*A20</f>
        <v>0</v>
      </c>
      <c r="E20" s="50" t="s">
        <v>118</v>
      </c>
      <c r="F20" s="16"/>
      <c r="G20" s="16"/>
      <c r="H20" s="16"/>
      <c r="I20" s="48" t="s">
        <v>136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133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136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29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210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136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56"/>
      <c r="E5" s="28" t="s">
        <v>137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136</v>
      </c>
      <c r="D18" s="51">
        <f>D9*A18</f>
        <v>0</v>
      </c>
      <c r="E18" s="50" t="s">
        <v>118</v>
      </c>
      <c r="F18" s="16"/>
      <c r="G18" s="16"/>
      <c r="H18" s="16"/>
      <c r="I18" s="48" t="s">
        <v>136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136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L39"/>
  <sheetViews>
    <sheetView showGridLines="0" showRowColHeaders="0" zoomScale="90" zoomScaleNormal="90" workbookViewId="0" topLeftCell="B1">
      <selection activeCell="I4" sqref="I4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184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113</v>
      </c>
      <c r="F4" s="29" t="s">
        <v>106</v>
      </c>
      <c r="G4" s="30" t="s">
        <v>114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119</v>
      </c>
      <c r="F5" s="29"/>
      <c r="G5" s="31" t="s">
        <v>120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5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41.666</v>
      </c>
      <c r="B18" s="16"/>
      <c r="C18" s="48" t="s">
        <v>113</v>
      </c>
      <c r="D18" s="51">
        <f>D9*A18</f>
        <v>0</v>
      </c>
      <c r="E18" s="50" t="s">
        <v>118</v>
      </c>
      <c r="F18" s="16"/>
      <c r="G18" s="16"/>
      <c r="H18" s="16"/>
      <c r="I18" s="48" t="s">
        <v>113</v>
      </c>
      <c r="J18" s="51">
        <f>J16*833.333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8.333</v>
      </c>
      <c r="B20" s="16"/>
      <c r="C20" s="48" t="s">
        <v>114</v>
      </c>
      <c r="D20" s="51">
        <f>D9*A20</f>
        <v>0</v>
      </c>
      <c r="E20" s="50" t="s">
        <v>118</v>
      </c>
      <c r="F20" s="16"/>
      <c r="G20" s="16"/>
      <c r="H20" s="16"/>
      <c r="I20" s="48" t="s">
        <v>114</v>
      </c>
      <c r="J20" s="51">
        <f>J16*166.666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113</v>
      </c>
      <c r="D33" s="51">
        <f>D31*833.33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114</v>
      </c>
      <c r="D35" s="51">
        <f>D31*166.66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30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211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170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171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170</v>
      </c>
      <c r="D18" s="51">
        <f>D9*A18</f>
        <v>0</v>
      </c>
      <c r="E18" s="50" t="s">
        <v>118</v>
      </c>
      <c r="F18" s="16"/>
      <c r="G18" s="16"/>
      <c r="H18" s="16"/>
      <c r="I18" s="48" t="s">
        <v>170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A22*2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H22*2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170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A37*2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31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212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172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56"/>
      <c r="E5" s="28" t="s">
        <v>173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172</v>
      </c>
      <c r="D18" s="51">
        <f>D9*A18</f>
        <v>0</v>
      </c>
      <c r="E18" s="50" t="s">
        <v>118</v>
      </c>
      <c r="F18" s="16"/>
      <c r="G18" s="16"/>
      <c r="H18" s="16"/>
      <c r="I18" s="48" t="s">
        <v>172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172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32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213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172</v>
      </c>
      <c r="F4" s="29" t="s">
        <v>106</v>
      </c>
      <c r="G4" s="30" t="s">
        <v>140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173</v>
      </c>
      <c r="F5" s="29"/>
      <c r="G5" s="31" t="s">
        <v>141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172</v>
      </c>
      <c r="D18" s="51">
        <f>D9*A18</f>
        <v>0</v>
      </c>
      <c r="E18" s="50" t="s">
        <v>118</v>
      </c>
      <c r="F18" s="16"/>
      <c r="G18" s="16"/>
      <c r="H18" s="16"/>
      <c r="I18" s="48" t="s">
        <v>172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140</v>
      </c>
      <c r="D20" s="51">
        <f>D9*A20</f>
        <v>0</v>
      </c>
      <c r="E20" s="50" t="s">
        <v>118</v>
      </c>
      <c r="F20" s="16"/>
      <c r="G20" s="16"/>
      <c r="H20" s="16"/>
      <c r="I20" s="48" t="s">
        <v>140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172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140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33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214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174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56"/>
      <c r="E5" s="28" t="s">
        <v>175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176</v>
      </c>
      <c r="D18" s="51">
        <f>D9*A18</f>
        <v>0</v>
      </c>
      <c r="E18" s="50" t="s">
        <v>118</v>
      </c>
      <c r="F18" s="16"/>
      <c r="G18" s="16"/>
      <c r="H18" s="16"/>
      <c r="I18" s="48" t="s">
        <v>176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176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84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34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215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174</v>
      </c>
      <c r="F4" s="29" t="s">
        <v>106</v>
      </c>
      <c r="G4" s="30" t="s">
        <v>138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175</v>
      </c>
      <c r="F5" s="29"/>
      <c r="G5" s="31" t="s">
        <v>139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176</v>
      </c>
      <c r="D18" s="51">
        <f>D9*A18</f>
        <v>0</v>
      </c>
      <c r="E18" s="50" t="s">
        <v>118</v>
      </c>
      <c r="F18" s="16"/>
      <c r="G18" s="16"/>
      <c r="H18" s="16"/>
      <c r="I18" s="48" t="s">
        <v>176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138</v>
      </c>
      <c r="D20" s="51">
        <f>D9*A20</f>
        <v>0</v>
      </c>
      <c r="E20" s="50" t="s">
        <v>118</v>
      </c>
      <c r="F20" s="16"/>
      <c r="G20" s="16"/>
      <c r="H20" s="16"/>
      <c r="I20" s="48" t="s">
        <v>138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176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138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35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216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177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56"/>
      <c r="E5" s="28" t="s">
        <v>178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177</v>
      </c>
      <c r="D18" s="51">
        <f>D9*A18</f>
        <v>0</v>
      </c>
      <c r="E18" s="50" t="s">
        <v>118</v>
      </c>
      <c r="F18" s="16"/>
      <c r="G18" s="16"/>
      <c r="H18" s="16"/>
      <c r="I18" s="48" t="s">
        <v>177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177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abelle36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217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179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56"/>
      <c r="E5" s="28" t="s">
        <v>180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179</v>
      </c>
      <c r="D18" s="51">
        <f>D9*A18</f>
        <v>0</v>
      </c>
      <c r="E18" s="50" t="s">
        <v>118</v>
      </c>
      <c r="F18" s="16"/>
      <c r="G18" s="16"/>
      <c r="H18" s="16"/>
      <c r="I18" s="48" t="s">
        <v>179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A22*1.75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H22*1.75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179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A37*1.75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Tabelle37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218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181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56"/>
      <c r="E5" s="28" t="s">
        <v>182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181</v>
      </c>
      <c r="D18" s="51">
        <f>D9*A18</f>
        <v>0</v>
      </c>
      <c r="E18" s="50" t="s">
        <v>118</v>
      </c>
      <c r="F18" s="16"/>
      <c r="G18" s="16"/>
      <c r="H18" s="16"/>
      <c r="I18" s="48" t="s">
        <v>181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181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Tabelle38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219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150</v>
      </c>
      <c r="F4" s="29" t="s">
        <v>106</v>
      </c>
      <c r="G4" s="30" t="s">
        <v>115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151</v>
      </c>
      <c r="F5" s="29"/>
      <c r="G5" s="31" t="s">
        <v>121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150</v>
      </c>
      <c r="D18" s="51">
        <f>D9*A18</f>
        <v>0</v>
      </c>
      <c r="E18" s="50" t="s">
        <v>118</v>
      </c>
      <c r="F18" s="16"/>
      <c r="G18" s="16"/>
      <c r="H18" s="16"/>
      <c r="I18" s="48" t="s">
        <v>150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115</v>
      </c>
      <c r="D20" s="51">
        <f>D9*A20</f>
        <v>0</v>
      </c>
      <c r="E20" s="50" t="s">
        <v>118</v>
      </c>
      <c r="F20" s="16"/>
      <c r="G20" s="16"/>
      <c r="H20" s="16"/>
      <c r="I20" s="48" t="s">
        <v>115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150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115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Tabelle39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220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136</v>
      </c>
      <c r="F4" s="29" t="s">
        <v>106</v>
      </c>
      <c r="G4" s="30" t="s">
        <v>122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137</v>
      </c>
      <c r="F5" s="29"/>
      <c r="G5" s="31" t="s">
        <v>123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136</v>
      </c>
      <c r="D18" s="51">
        <f>D9*A18</f>
        <v>0</v>
      </c>
      <c r="E18" s="50" t="s">
        <v>118</v>
      </c>
      <c r="F18" s="16"/>
      <c r="G18" s="16"/>
      <c r="H18" s="16"/>
      <c r="I18" s="48" t="s">
        <v>136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122</v>
      </c>
      <c r="D20" s="51">
        <f>D9*A20</f>
        <v>0</v>
      </c>
      <c r="E20" s="50" t="s">
        <v>118</v>
      </c>
      <c r="F20" s="16"/>
      <c r="G20" s="16"/>
      <c r="H20" s="16"/>
      <c r="I20" s="48" t="s">
        <v>122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136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122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L39"/>
  <sheetViews>
    <sheetView showGridLines="0" showRowColHeaders="0" zoomScale="90" zoomScaleNormal="90" workbookViewId="0" topLeftCell="B1">
      <selection activeCell="I4" sqref="I4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186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122</v>
      </c>
      <c r="F4" s="29" t="s">
        <v>106</v>
      </c>
      <c r="G4" s="30" t="s">
        <v>114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123</v>
      </c>
      <c r="F5" s="29"/>
      <c r="G5" s="31" t="s">
        <v>120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5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41.666</v>
      </c>
      <c r="B18" s="16"/>
      <c r="C18" s="48" t="s">
        <v>122</v>
      </c>
      <c r="D18" s="51">
        <f>D9*A18</f>
        <v>0</v>
      </c>
      <c r="E18" s="50" t="s">
        <v>118</v>
      </c>
      <c r="F18" s="16"/>
      <c r="G18" s="16"/>
      <c r="H18" s="16"/>
      <c r="I18" s="48" t="s">
        <v>122</v>
      </c>
      <c r="J18" s="51">
        <f>J16*833.333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8.333</v>
      </c>
      <c r="B20" s="16"/>
      <c r="C20" s="48" t="s">
        <v>114</v>
      </c>
      <c r="D20" s="51">
        <f>D9*A20</f>
        <v>0</v>
      </c>
      <c r="E20" s="50" t="s">
        <v>118</v>
      </c>
      <c r="F20" s="16"/>
      <c r="G20" s="16"/>
      <c r="H20" s="16"/>
      <c r="I20" s="48" t="s">
        <v>114</v>
      </c>
      <c r="J20" s="51">
        <f>J16*166.666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122</v>
      </c>
      <c r="D33" s="51">
        <f>D31*833.33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114</v>
      </c>
      <c r="D35" s="51">
        <f>D31*166.66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Tabelle40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221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122</v>
      </c>
      <c r="F4" s="29" t="s">
        <v>106</v>
      </c>
      <c r="G4" s="30" t="s">
        <v>142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123</v>
      </c>
      <c r="F5" s="29"/>
      <c r="G5" s="31" t="s">
        <v>143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122</v>
      </c>
      <c r="D18" s="51">
        <f>D9*A18</f>
        <v>0</v>
      </c>
      <c r="E18" s="50" t="s">
        <v>118</v>
      </c>
      <c r="F18" s="16"/>
      <c r="G18" s="16"/>
      <c r="H18" s="16"/>
      <c r="I18" s="48" t="s">
        <v>122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142</v>
      </c>
      <c r="D20" s="51">
        <f>D9*A20</f>
        <v>0</v>
      </c>
      <c r="E20" s="50" t="s">
        <v>118</v>
      </c>
      <c r="F20" s="16"/>
      <c r="G20" s="16"/>
      <c r="H20" s="16"/>
      <c r="I20" s="48" t="s">
        <v>142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122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142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Tabelle41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222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174</v>
      </c>
      <c r="F4" s="29" t="s">
        <v>106</v>
      </c>
      <c r="G4" s="30" t="s">
        <v>113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175</v>
      </c>
      <c r="F5" s="29"/>
      <c r="G5" s="31" t="s">
        <v>119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174</v>
      </c>
      <c r="D18" s="51">
        <f>D9*A18</f>
        <v>0</v>
      </c>
      <c r="E18" s="50" t="s">
        <v>118</v>
      </c>
      <c r="F18" s="16"/>
      <c r="G18" s="16"/>
      <c r="H18" s="16"/>
      <c r="I18" s="48" t="s">
        <v>174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113</v>
      </c>
      <c r="D20" s="51">
        <f>D9*A20</f>
        <v>0</v>
      </c>
      <c r="E20" s="50" t="s">
        <v>118</v>
      </c>
      <c r="F20" s="16"/>
      <c r="G20" s="16"/>
      <c r="H20" s="16"/>
      <c r="I20" s="48" t="s">
        <v>113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174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113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Tabelle42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223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179</v>
      </c>
      <c r="F4" s="29" t="s">
        <v>106</v>
      </c>
      <c r="G4" s="30" t="s">
        <v>113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180</v>
      </c>
      <c r="F5" s="29"/>
      <c r="G5" s="31" t="s">
        <v>119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179</v>
      </c>
      <c r="D18" s="51">
        <f>D9*A18</f>
        <v>0</v>
      </c>
      <c r="E18" s="50" t="s">
        <v>118</v>
      </c>
      <c r="F18" s="16"/>
      <c r="G18" s="16"/>
      <c r="H18" s="16"/>
      <c r="I18" s="48" t="s">
        <v>179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113</v>
      </c>
      <c r="D20" s="51">
        <f>D9*A20</f>
        <v>0</v>
      </c>
      <c r="E20" s="50" t="s">
        <v>118</v>
      </c>
      <c r="F20" s="16"/>
      <c r="G20" s="16"/>
      <c r="H20" s="16"/>
      <c r="I20" s="48" t="s">
        <v>113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179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113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Tabelle43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224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150</v>
      </c>
      <c r="F4" s="29" t="s">
        <v>106</v>
      </c>
      <c r="G4" s="30" t="s">
        <v>122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151</v>
      </c>
      <c r="F5" s="29"/>
      <c r="G5" s="31" t="s">
        <v>123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150</v>
      </c>
      <c r="D18" s="51">
        <f>D9*A18</f>
        <v>0</v>
      </c>
      <c r="E18" s="50" t="s">
        <v>118</v>
      </c>
      <c r="F18" s="16"/>
      <c r="G18" s="16"/>
      <c r="H18" s="16"/>
      <c r="I18" s="48" t="s">
        <v>150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122</v>
      </c>
      <c r="D20" s="51">
        <f>D9*A20</f>
        <v>0</v>
      </c>
      <c r="E20" s="50" t="s">
        <v>118</v>
      </c>
      <c r="F20" s="16"/>
      <c r="G20" s="16"/>
      <c r="H20" s="16"/>
      <c r="I20" s="48" t="s">
        <v>122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150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122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Tabelle44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225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150</v>
      </c>
      <c r="F4" s="29" t="s">
        <v>106</v>
      </c>
      <c r="G4" s="30" t="s">
        <v>113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151</v>
      </c>
      <c r="F5" s="29"/>
      <c r="G5" s="31" t="s">
        <v>119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150</v>
      </c>
      <c r="D18" s="51">
        <f>D9*A18</f>
        <v>0</v>
      </c>
      <c r="E18" s="50" t="s">
        <v>118</v>
      </c>
      <c r="F18" s="16"/>
      <c r="G18" s="16"/>
      <c r="H18" s="16"/>
      <c r="I18" s="48" t="s">
        <v>150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113</v>
      </c>
      <c r="D20" s="51">
        <f>D9*A20</f>
        <v>0</v>
      </c>
      <c r="E20" s="50" t="s">
        <v>118</v>
      </c>
      <c r="F20" s="16"/>
      <c r="G20" s="16"/>
      <c r="H20" s="16"/>
      <c r="I20" s="48" t="s">
        <v>113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150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113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Tabelle45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226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148</v>
      </c>
      <c r="F4" s="29" t="s">
        <v>106</v>
      </c>
      <c r="G4" s="30" t="s">
        <v>113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149</v>
      </c>
      <c r="F5" s="29"/>
      <c r="G5" s="31" t="s">
        <v>119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148</v>
      </c>
      <c r="D18" s="51">
        <f>D9*A18</f>
        <v>0</v>
      </c>
      <c r="E18" s="50" t="s">
        <v>118</v>
      </c>
      <c r="F18" s="16"/>
      <c r="G18" s="16"/>
      <c r="H18" s="16"/>
      <c r="I18" s="48" t="s">
        <v>148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113</v>
      </c>
      <c r="D20" s="51">
        <f>D9*A20</f>
        <v>0</v>
      </c>
      <c r="E20" s="50" t="s">
        <v>118</v>
      </c>
      <c r="F20" s="16"/>
      <c r="G20" s="16"/>
      <c r="H20" s="16"/>
      <c r="I20" s="48" t="s">
        <v>113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148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113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Tabelle46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227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115</v>
      </c>
      <c r="F4" s="29" t="s">
        <v>106</v>
      </c>
      <c r="G4" s="30" t="s">
        <v>228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121</v>
      </c>
      <c r="F5" s="29"/>
      <c r="G5" s="31" t="s">
        <v>229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115</v>
      </c>
      <c r="D18" s="51">
        <f>D9*A18</f>
        <v>0</v>
      </c>
      <c r="E18" s="50" t="s">
        <v>118</v>
      </c>
      <c r="F18" s="16"/>
      <c r="G18" s="16"/>
      <c r="H18" s="16"/>
      <c r="I18" s="48" t="s">
        <v>115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228</v>
      </c>
      <c r="D20" s="51">
        <f>D9*A20</f>
        <v>0</v>
      </c>
      <c r="E20" s="50" t="s">
        <v>118</v>
      </c>
      <c r="F20" s="16"/>
      <c r="G20" s="16"/>
      <c r="H20" s="16"/>
      <c r="I20" s="48" t="s">
        <v>228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A22*1.63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H22*1.63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115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228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A37*1.63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Tabelle47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230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115</v>
      </c>
      <c r="F4" s="29" t="s">
        <v>106</v>
      </c>
      <c r="G4" s="30" t="s">
        <v>174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121</v>
      </c>
      <c r="F5" s="29"/>
      <c r="G5" s="31" t="s">
        <v>175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115</v>
      </c>
      <c r="D18" s="51">
        <f>D9*A18</f>
        <v>0</v>
      </c>
      <c r="E18" s="50" t="s">
        <v>118</v>
      </c>
      <c r="F18" s="16"/>
      <c r="G18" s="16"/>
      <c r="H18" s="16"/>
      <c r="I18" s="48" t="s">
        <v>115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174</v>
      </c>
      <c r="D20" s="51">
        <f>D9*A20</f>
        <v>0</v>
      </c>
      <c r="E20" s="50" t="s">
        <v>118</v>
      </c>
      <c r="F20" s="16"/>
      <c r="G20" s="16"/>
      <c r="H20" s="16"/>
      <c r="I20" s="48" t="s">
        <v>174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115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174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Tabelle48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231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140</v>
      </c>
      <c r="F4" s="29" t="s">
        <v>106</v>
      </c>
      <c r="G4" s="31" t="s">
        <v>115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141</v>
      </c>
      <c r="F5" s="29"/>
      <c r="G5" s="31" t="s">
        <v>121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140</v>
      </c>
      <c r="D18" s="51">
        <f>D9*A18</f>
        <v>0</v>
      </c>
      <c r="E18" s="50" t="s">
        <v>118</v>
      </c>
      <c r="F18" s="16"/>
      <c r="G18" s="16"/>
      <c r="H18" s="16"/>
      <c r="I18" s="48" t="s">
        <v>140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115</v>
      </c>
      <c r="D20" s="51">
        <f>D9*A20</f>
        <v>0</v>
      </c>
      <c r="E20" s="50" t="s">
        <v>118</v>
      </c>
      <c r="F20" s="16"/>
      <c r="G20" s="16"/>
      <c r="H20" s="16"/>
      <c r="I20" s="48" t="s">
        <v>115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140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115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Tabelle49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232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142</v>
      </c>
      <c r="F4" s="29" t="s">
        <v>106</v>
      </c>
      <c r="G4" s="31" t="s">
        <v>115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143</v>
      </c>
      <c r="F5" s="29"/>
      <c r="G5" s="31" t="s">
        <v>121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142</v>
      </c>
      <c r="D18" s="51">
        <f>D9*A18</f>
        <v>0</v>
      </c>
      <c r="E18" s="50" t="s">
        <v>118</v>
      </c>
      <c r="F18" s="16"/>
      <c r="G18" s="16"/>
      <c r="H18" s="16"/>
      <c r="I18" s="48" t="s">
        <v>142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115</v>
      </c>
      <c r="D20" s="51">
        <f>D9*A20</f>
        <v>0</v>
      </c>
      <c r="E20" s="50" t="s">
        <v>118</v>
      </c>
      <c r="F20" s="16"/>
      <c r="G20" s="16"/>
      <c r="H20" s="16"/>
      <c r="I20" s="48" t="s">
        <v>115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142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115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187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127</v>
      </c>
      <c r="F4" s="29" t="s">
        <v>106</v>
      </c>
      <c r="G4" s="30" t="s">
        <v>114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128</v>
      </c>
      <c r="F5" s="29"/>
      <c r="G5" s="31" t="s">
        <v>120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5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41.666</v>
      </c>
      <c r="B18" s="16"/>
      <c r="C18" s="48" t="s">
        <v>127</v>
      </c>
      <c r="D18" s="51">
        <f>D9*A18</f>
        <v>0</v>
      </c>
      <c r="E18" s="50" t="s">
        <v>118</v>
      </c>
      <c r="F18" s="16"/>
      <c r="G18" s="16"/>
      <c r="H18" s="16"/>
      <c r="I18" s="48" t="s">
        <v>127</v>
      </c>
      <c r="J18" s="51">
        <f>J16*833.333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8.333</v>
      </c>
      <c r="B20" s="16"/>
      <c r="C20" s="48" t="s">
        <v>114</v>
      </c>
      <c r="D20" s="51">
        <f>D9*A20</f>
        <v>0</v>
      </c>
      <c r="E20" s="50" t="s">
        <v>118</v>
      </c>
      <c r="F20" s="16"/>
      <c r="G20" s="16"/>
      <c r="H20" s="16"/>
      <c r="I20" s="48" t="s">
        <v>114</v>
      </c>
      <c r="J20" s="51">
        <f>J16*166.666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127</v>
      </c>
      <c r="D33" s="51">
        <f>D31*833.33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114</v>
      </c>
      <c r="D35" s="51">
        <f>D31*166.66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Tabelle50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233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177</v>
      </c>
      <c r="F4" s="29" t="s">
        <v>106</v>
      </c>
      <c r="G4" s="31" t="s">
        <v>115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178</v>
      </c>
      <c r="F5" s="29"/>
      <c r="G5" s="31" t="s">
        <v>121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177</v>
      </c>
      <c r="D18" s="51">
        <f>D9*A18</f>
        <v>0</v>
      </c>
      <c r="E18" s="50" t="s">
        <v>118</v>
      </c>
      <c r="F18" s="16"/>
      <c r="G18" s="16"/>
      <c r="H18" s="16"/>
      <c r="I18" s="48" t="s">
        <v>177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115</v>
      </c>
      <c r="D20" s="51">
        <f>D9*A20</f>
        <v>0</v>
      </c>
      <c r="E20" s="50" t="s">
        <v>118</v>
      </c>
      <c r="F20" s="16"/>
      <c r="G20" s="16"/>
      <c r="H20" s="16"/>
      <c r="I20" s="48" t="s">
        <v>115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A22*1.375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H22*1.375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177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115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A37*1.375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Tabelle51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234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148</v>
      </c>
      <c r="F4" s="29" t="s">
        <v>106</v>
      </c>
      <c r="G4" s="31" t="s">
        <v>115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149</v>
      </c>
      <c r="F5" s="29"/>
      <c r="G5" s="31" t="s">
        <v>121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148</v>
      </c>
      <c r="D18" s="51">
        <f>D9*A18</f>
        <v>0</v>
      </c>
      <c r="E18" s="50" t="s">
        <v>118</v>
      </c>
      <c r="F18" s="16"/>
      <c r="G18" s="16"/>
      <c r="H18" s="16"/>
      <c r="I18" s="48" t="s">
        <v>148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115</v>
      </c>
      <c r="D20" s="51">
        <f>D9*A20</f>
        <v>0</v>
      </c>
      <c r="E20" s="50" t="s">
        <v>118</v>
      </c>
      <c r="F20" s="16"/>
      <c r="G20" s="16"/>
      <c r="H20" s="16"/>
      <c r="I20" s="48" t="s">
        <v>115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148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115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Tabelle52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235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122</v>
      </c>
      <c r="F4" s="29" t="s">
        <v>106</v>
      </c>
      <c r="G4" s="31" t="s">
        <v>133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123</v>
      </c>
      <c r="F5" s="29"/>
      <c r="G5" s="31" t="s">
        <v>134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122</v>
      </c>
      <c r="D18" s="51">
        <f>D9*A18</f>
        <v>0</v>
      </c>
      <c r="E18" s="50" t="s">
        <v>118</v>
      </c>
      <c r="F18" s="16"/>
      <c r="G18" s="16"/>
      <c r="H18" s="16"/>
      <c r="I18" s="48" t="s">
        <v>122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133</v>
      </c>
      <c r="D20" s="51">
        <f>D9*A20</f>
        <v>0</v>
      </c>
      <c r="E20" s="50" t="s">
        <v>118</v>
      </c>
      <c r="F20" s="16"/>
      <c r="G20" s="16"/>
      <c r="H20" s="16"/>
      <c r="I20" s="48" t="s">
        <v>133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122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133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Tabelle53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236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122</v>
      </c>
      <c r="F4" s="29" t="s">
        <v>106</v>
      </c>
      <c r="G4" s="31" t="s">
        <v>130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123</v>
      </c>
      <c r="F5" s="29"/>
      <c r="G5" s="31" t="s">
        <v>129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122</v>
      </c>
      <c r="D18" s="51">
        <f>D9*A18</f>
        <v>0</v>
      </c>
      <c r="E18" s="50" t="s">
        <v>118</v>
      </c>
      <c r="F18" s="16"/>
      <c r="G18" s="16"/>
      <c r="H18" s="16"/>
      <c r="I18" s="48" t="s">
        <v>122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130</v>
      </c>
      <c r="D20" s="51">
        <f>D9*A20</f>
        <v>0</v>
      </c>
      <c r="E20" s="50" t="s">
        <v>118</v>
      </c>
      <c r="F20" s="16"/>
      <c r="G20" s="16"/>
      <c r="H20" s="16"/>
      <c r="I20" s="48" t="s">
        <v>130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A22*1.375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H22*1.375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122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130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A37*1.375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Tabelle54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237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122</v>
      </c>
      <c r="F4" s="29" t="s">
        <v>106</v>
      </c>
      <c r="G4" s="31" t="s">
        <v>174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123</v>
      </c>
      <c r="F5" s="29"/>
      <c r="G5" s="31" t="s">
        <v>175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122</v>
      </c>
      <c r="D18" s="51">
        <f>D9*A18</f>
        <v>0</v>
      </c>
      <c r="E18" s="50" t="s">
        <v>118</v>
      </c>
      <c r="F18" s="16"/>
      <c r="G18" s="16"/>
      <c r="H18" s="16"/>
      <c r="I18" s="48" t="s">
        <v>122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174</v>
      </c>
      <c r="D20" s="51">
        <f>D9*A20</f>
        <v>0</v>
      </c>
      <c r="E20" s="50" t="s">
        <v>118</v>
      </c>
      <c r="F20" s="16"/>
      <c r="G20" s="16"/>
      <c r="H20" s="16"/>
      <c r="I20" s="48" t="s">
        <v>174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122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174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Tabelle55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238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127</v>
      </c>
      <c r="F4" s="29" t="s">
        <v>106</v>
      </c>
      <c r="G4" s="31" t="s">
        <v>228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128</v>
      </c>
      <c r="F5" s="29"/>
      <c r="G5" s="31" t="s">
        <v>229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127</v>
      </c>
      <c r="D18" s="51">
        <f>D9*A18</f>
        <v>0</v>
      </c>
      <c r="E18" s="50" t="s">
        <v>118</v>
      </c>
      <c r="F18" s="16"/>
      <c r="G18" s="16"/>
      <c r="H18" s="16"/>
      <c r="I18" s="48" t="s">
        <v>127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228</v>
      </c>
      <c r="D20" s="51">
        <f>D9*A20</f>
        <v>0</v>
      </c>
      <c r="E20" s="50" t="s">
        <v>118</v>
      </c>
      <c r="F20" s="16"/>
      <c r="G20" s="16"/>
      <c r="H20" s="16"/>
      <c r="I20" s="48" t="s">
        <v>228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A22*1.63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H22*1.63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127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228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A37*1.63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Tabelle56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239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130</v>
      </c>
      <c r="F4" s="29" t="s">
        <v>106</v>
      </c>
      <c r="G4" s="31" t="s">
        <v>174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129</v>
      </c>
      <c r="F5" s="29"/>
      <c r="G5" s="31" t="s">
        <v>175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2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16.667</v>
      </c>
      <c r="B18" s="16"/>
      <c r="C18" s="48" t="s">
        <v>130</v>
      </c>
      <c r="D18" s="51">
        <f>D9*A18</f>
        <v>0</v>
      </c>
      <c r="E18" s="50" t="s">
        <v>118</v>
      </c>
      <c r="F18" s="16"/>
      <c r="G18" s="16"/>
      <c r="H18" s="16"/>
      <c r="I18" s="48" t="s">
        <v>130</v>
      </c>
      <c r="J18" s="51">
        <f>J16*333.333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33.333</v>
      </c>
      <c r="B20" s="16"/>
      <c r="C20" s="48" t="s">
        <v>174</v>
      </c>
      <c r="D20" s="51">
        <f>D9*A20</f>
        <v>0</v>
      </c>
      <c r="E20" s="50" t="s">
        <v>118</v>
      </c>
      <c r="F20" s="16"/>
      <c r="G20" s="16"/>
      <c r="H20" s="16"/>
      <c r="I20" s="48" t="s">
        <v>174</v>
      </c>
      <c r="J20" s="51">
        <f>J16*666.667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A22*1.375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H22*1.375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130</v>
      </c>
      <c r="D33" s="51">
        <f>D31*333.333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174</v>
      </c>
      <c r="D35" s="51">
        <f>D31*666.667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A37*1.375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Tabelle57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240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130</v>
      </c>
      <c r="F4" s="29" t="s">
        <v>106</v>
      </c>
      <c r="G4" s="31" t="s">
        <v>228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129</v>
      </c>
      <c r="F5" s="29"/>
      <c r="G5" s="31" t="s">
        <v>229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130</v>
      </c>
      <c r="D18" s="51">
        <f>D9*A18</f>
        <v>0</v>
      </c>
      <c r="E18" s="50" t="s">
        <v>118</v>
      </c>
      <c r="F18" s="16"/>
      <c r="G18" s="16"/>
      <c r="H18" s="16"/>
      <c r="I18" s="48" t="s">
        <v>130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228</v>
      </c>
      <c r="D20" s="51">
        <f>D9*A20</f>
        <v>0</v>
      </c>
      <c r="E20" s="50" t="s">
        <v>118</v>
      </c>
      <c r="F20" s="16"/>
      <c r="G20" s="16"/>
      <c r="H20" s="16"/>
      <c r="I20" s="48" t="s">
        <v>228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A22*1.75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H22*1.75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130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228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A37*1.75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Tabelle58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241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132</v>
      </c>
      <c r="F4" s="29" t="s">
        <v>106</v>
      </c>
      <c r="G4" s="30" t="s">
        <v>228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131</v>
      </c>
      <c r="F5" s="29"/>
      <c r="G5" s="31" t="s">
        <v>229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5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41.666</v>
      </c>
      <c r="B18" s="16"/>
      <c r="C18" s="48" t="s">
        <v>132</v>
      </c>
      <c r="D18" s="51">
        <f>D9*A18</f>
        <v>0</v>
      </c>
      <c r="E18" s="50" t="s">
        <v>118</v>
      </c>
      <c r="F18" s="16"/>
      <c r="G18" s="16"/>
      <c r="H18" s="16"/>
      <c r="I18" s="48" t="s">
        <v>132</v>
      </c>
      <c r="J18" s="51">
        <f>J16*833.333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8.333</v>
      </c>
      <c r="B20" s="16"/>
      <c r="C20" s="48" t="s">
        <v>228</v>
      </c>
      <c r="D20" s="51">
        <f>D9*A20</f>
        <v>0</v>
      </c>
      <c r="E20" s="50" t="s">
        <v>118</v>
      </c>
      <c r="F20" s="16"/>
      <c r="G20" s="16"/>
      <c r="H20" s="16"/>
      <c r="I20" s="48" t="s">
        <v>228</v>
      </c>
      <c r="J20" s="51">
        <f>J16*166.666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A22*1.375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H22*1.375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132</v>
      </c>
      <c r="D33" s="51">
        <f>D31*833.33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228</v>
      </c>
      <c r="D35" s="51">
        <f>D31*166.66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A37*1.375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Tabelle59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242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132</v>
      </c>
      <c r="F4" s="29" t="s">
        <v>106</v>
      </c>
      <c r="G4" s="30" t="s">
        <v>228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131</v>
      </c>
      <c r="F5" s="29"/>
      <c r="G5" s="31" t="s">
        <v>229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2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33.333</v>
      </c>
      <c r="B18" s="16"/>
      <c r="C18" s="48" t="s">
        <v>132</v>
      </c>
      <c r="D18" s="51">
        <f>D9*A18</f>
        <v>0</v>
      </c>
      <c r="E18" s="50" t="s">
        <v>118</v>
      </c>
      <c r="F18" s="16"/>
      <c r="G18" s="16"/>
      <c r="H18" s="16"/>
      <c r="I18" s="48" t="s">
        <v>132</v>
      </c>
      <c r="J18" s="51">
        <f>J16*666.667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16.667</v>
      </c>
      <c r="B20" s="16"/>
      <c r="C20" s="48" t="s">
        <v>228</v>
      </c>
      <c r="D20" s="51">
        <f>D9*A20</f>
        <v>0</v>
      </c>
      <c r="E20" s="50" t="s">
        <v>118</v>
      </c>
      <c r="F20" s="16"/>
      <c r="G20" s="16"/>
      <c r="H20" s="16"/>
      <c r="I20" s="48" t="s">
        <v>228</v>
      </c>
      <c r="J20" s="51">
        <f>J16*333.333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132</v>
      </c>
      <c r="D33" s="51">
        <f>D31*666.667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228</v>
      </c>
      <c r="D35" s="51">
        <f>D31*333.333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L39"/>
  <sheetViews>
    <sheetView showGridLines="0" showRowColHeaders="0" zoomScale="90" zoomScaleNormal="90" workbookViewId="0" topLeftCell="B1">
      <selection activeCell="C33" sqref="C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188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130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129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305</v>
      </c>
      <c r="D18" s="51">
        <f>D9*A18</f>
        <v>0</v>
      </c>
      <c r="E18" s="50" t="s">
        <v>118</v>
      </c>
      <c r="F18" s="16"/>
      <c r="G18" s="16"/>
      <c r="H18" s="16"/>
      <c r="I18" s="48" t="s">
        <v>305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305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Tabelle60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243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136</v>
      </c>
      <c r="F4" s="29" t="s">
        <v>106</v>
      </c>
      <c r="G4" s="31" t="s">
        <v>130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137</v>
      </c>
      <c r="F5" s="29"/>
      <c r="G5" s="31" t="s">
        <v>129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136</v>
      </c>
      <c r="D18" s="51">
        <f>D9*A18</f>
        <v>0</v>
      </c>
      <c r="E18" s="50" t="s">
        <v>118</v>
      </c>
      <c r="F18" s="16"/>
      <c r="G18" s="16"/>
      <c r="H18" s="16"/>
      <c r="I18" s="48" t="s">
        <v>136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130</v>
      </c>
      <c r="D20" s="51">
        <f>D9*A20</f>
        <v>0</v>
      </c>
      <c r="E20" s="50" t="s">
        <v>118</v>
      </c>
      <c r="F20" s="16"/>
      <c r="G20" s="16"/>
      <c r="H20" s="16"/>
      <c r="I20" s="48" t="s">
        <v>130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A22*1.375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H22*1.375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136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130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A37*1.375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Tabelle61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244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179</v>
      </c>
      <c r="F4" s="29" t="s">
        <v>106</v>
      </c>
      <c r="G4" s="31" t="s">
        <v>245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180</v>
      </c>
      <c r="F5" s="29"/>
      <c r="G5" s="31" t="s">
        <v>246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179</v>
      </c>
      <c r="D18" s="51">
        <f>D9*A18</f>
        <v>0</v>
      </c>
      <c r="E18" s="50" t="s">
        <v>118</v>
      </c>
      <c r="F18" s="16"/>
      <c r="G18" s="16"/>
      <c r="H18" s="16"/>
      <c r="I18" s="48" t="s">
        <v>179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245</v>
      </c>
      <c r="D20" s="51">
        <f>D9*A20</f>
        <v>0</v>
      </c>
      <c r="E20" s="50" t="s">
        <v>118</v>
      </c>
      <c r="F20" s="16"/>
      <c r="G20" s="16"/>
      <c r="H20" s="16"/>
      <c r="I20" s="48" t="s">
        <v>245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179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245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Tabelle62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247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245</v>
      </c>
      <c r="F4" s="29" t="s">
        <v>106</v>
      </c>
      <c r="G4" s="31" t="s">
        <v>115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246</v>
      </c>
      <c r="F5" s="29"/>
      <c r="G5" s="31" t="s">
        <v>121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245</v>
      </c>
      <c r="D18" s="51">
        <f>D9*A18</f>
        <v>0</v>
      </c>
      <c r="E18" s="50" t="s">
        <v>118</v>
      </c>
      <c r="F18" s="16"/>
      <c r="G18" s="16"/>
      <c r="H18" s="16"/>
      <c r="I18" s="48" t="s">
        <v>245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115</v>
      </c>
      <c r="D20" s="51">
        <f>D9*A20</f>
        <v>0</v>
      </c>
      <c r="E20" s="50" t="s">
        <v>118</v>
      </c>
      <c r="F20" s="16"/>
      <c r="G20" s="16"/>
      <c r="H20" s="16"/>
      <c r="I20" s="48" t="s">
        <v>115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245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115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Tabelle63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248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124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56"/>
      <c r="E5" s="28" t="s">
        <v>249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124</v>
      </c>
      <c r="D18" s="51">
        <f>D9*A18</f>
        <v>0</v>
      </c>
      <c r="E18" s="50" t="s">
        <v>118</v>
      </c>
      <c r="F18" s="16"/>
      <c r="G18" s="16"/>
      <c r="H18" s="16"/>
      <c r="I18" s="48" t="s">
        <v>124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124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Tabelle64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250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245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56"/>
      <c r="E5" s="28" t="s">
        <v>246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245</v>
      </c>
      <c r="D18" s="51">
        <f>D9*A18</f>
        <v>0</v>
      </c>
      <c r="E18" s="50" t="s">
        <v>118</v>
      </c>
      <c r="F18" s="16"/>
      <c r="G18" s="16"/>
      <c r="H18" s="16"/>
      <c r="I18" s="48" t="s">
        <v>245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245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Tabelle65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251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252</v>
      </c>
      <c r="F4" s="29" t="s">
        <v>106</v>
      </c>
      <c r="G4" s="31" t="s">
        <v>113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253</v>
      </c>
      <c r="F5" s="29"/>
      <c r="G5" s="31" t="s">
        <v>119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252</v>
      </c>
      <c r="D18" s="51">
        <f>D9*A18</f>
        <v>0</v>
      </c>
      <c r="E18" s="50" t="s">
        <v>118</v>
      </c>
      <c r="F18" s="16"/>
      <c r="G18" s="16"/>
      <c r="H18" s="16"/>
      <c r="I18" s="48" t="s">
        <v>252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113</v>
      </c>
      <c r="D20" s="51">
        <f>D9*A20</f>
        <v>0</v>
      </c>
      <c r="E20" s="50" t="s">
        <v>118</v>
      </c>
      <c r="F20" s="16"/>
      <c r="G20" s="16"/>
      <c r="H20" s="16"/>
      <c r="I20" s="48" t="s">
        <v>113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252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113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Tabelle66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254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113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56"/>
      <c r="E5" s="28" t="s">
        <v>119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113</v>
      </c>
      <c r="D18" s="51">
        <f>D9*A18</f>
        <v>0</v>
      </c>
      <c r="E18" s="50" t="s">
        <v>118</v>
      </c>
      <c r="F18" s="16"/>
      <c r="G18" s="16"/>
      <c r="H18" s="16"/>
      <c r="I18" s="48" t="s">
        <v>113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113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Tabelle67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255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122</v>
      </c>
      <c r="F4" s="29" t="s">
        <v>106</v>
      </c>
      <c r="G4" s="31" t="s">
        <v>113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123</v>
      </c>
      <c r="F5" s="29"/>
      <c r="G5" s="31" t="s">
        <v>119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122</v>
      </c>
      <c r="D18" s="51">
        <f>D9*A18</f>
        <v>0</v>
      </c>
      <c r="E18" s="50" t="s">
        <v>118</v>
      </c>
      <c r="F18" s="16"/>
      <c r="G18" s="16"/>
      <c r="H18" s="16"/>
      <c r="I18" s="48" t="s">
        <v>122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113</v>
      </c>
      <c r="D20" s="51">
        <f>D9*A20</f>
        <v>0</v>
      </c>
      <c r="E20" s="50" t="s">
        <v>118</v>
      </c>
      <c r="F20" s="16"/>
      <c r="G20" s="16"/>
      <c r="H20" s="16"/>
      <c r="I20" s="48" t="s">
        <v>113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122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113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Tabelle68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256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122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56"/>
      <c r="E5" s="28" t="s">
        <v>123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122</v>
      </c>
      <c r="D18" s="51">
        <f>D9*A18</f>
        <v>0</v>
      </c>
      <c r="E18" s="50" t="s">
        <v>118</v>
      </c>
      <c r="F18" s="16"/>
      <c r="G18" s="16"/>
      <c r="H18" s="16"/>
      <c r="I18" s="48" t="s">
        <v>122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122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Tabelle69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257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113</v>
      </c>
      <c r="F4" s="29" t="s">
        <v>106</v>
      </c>
      <c r="G4" s="59" t="s">
        <v>127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119</v>
      </c>
      <c r="F5" s="29"/>
      <c r="G5" s="59" t="s">
        <v>128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113</v>
      </c>
      <c r="D18" s="51">
        <f>D9*A18</f>
        <v>0</v>
      </c>
      <c r="E18" s="50" t="s">
        <v>118</v>
      </c>
      <c r="F18" s="16"/>
      <c r="G18" s="16"/>
      <c r="H18" s="16"/>
      <c r="I18" s="48" t="s">
        <v>113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127</v>
      </c>
      <c r="D20" s="51">
        <f>D9*A20</f>
        <v>0</v>
      </c>
      <c r="E20" s="50" t="s">
        <v>118</v>
      </c>
      <c r="F20" s="16"/>
      <c r="G20" s="16"/>
      <c r="H20" s="16"/>
      <c r="I20" s="48" t="s">
        <v>127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113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127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L39"/>
  <sheetViews>
    <sheetView showGridLines="0" showRowColHeaders="0" zoomScale="90" zoomScaleNormal="90" workbookViewId="0" topLeftCell="B1">
      <selection activeCell="I26" sqref="I26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189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132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131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132</v>
      </c>
      <c r="D18" s="51">
        <f>D9*A18</f>
        <v>0</v>
      </c>
      <c r="E18" s="50" t="s">
        <v>118</v>
      </c>
      <c r="F18" s="16"/>
      <c r="G18" s="16"/>
      <c r="H18" s="16"/>
      <c r="I18" s="48" t="s">
        <v>132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132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Tabelle70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258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127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56"/>
      <c r="E5" s="28" t="s">
        <v>128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127</v>
      </c>
      <c r="D18" s="51">
        <f>D9*A18</f>
        <v>0</v>
      </c>
      <c r="E18" s="50" t="s">
        <v>118</v>
      </c>
      <c r="F18" s="16"/>
      <c r="G18" s="16"/>
      <c r="H18" s="16"/>
      <c r="I18" s="48" t="s">
        <v>127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127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Tabelle71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259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127</v>
      </c>
      <c r="F4" s="29" t="s">
        <v>106</v>
      </c>
      <c r="G4" s="59" t="s">
        <v>138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128</v>
      </c>
      <c r="F5" s="29"/>
      <c r="G5" s="59" t="s">
        <v>139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127</v>
      </c>
      <c r="D18" s="51">
        <f>D9*A18</f>
        <v>0</v>
      </c>
      <c r="E18" s="50" t="s">
        <v>118</v>
      </c>
      <c r="F18" s="16"/>
      <c r="G18" s="16"/>
      <c r="H18" s="16"/>
      <c r="I18" s="48" t="s">
        <v>127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138</v>
      </c>
      <c r="D20" s="51">
        <f>D9*A20</f>
        <v>0</v>
      </c>
      <c r="E20" s="50" t="s">
        <v>118</v>
      </c>
      <c r="F20" s="16"/>
      <c r="G20" s="16"/>
      <c r="H20" s="16"/>
      <c r="I20" s="48" t="s">
        <v>138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127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138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Tabelle72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260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252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56"/>
      <c r="E5" s="28" t="s">
        <v>253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252</v>
      </c>
      <c r="D18" s="51">
        <f>D9*A18</f>
        <v>0</v>
      </c>
      <c r="E18" s="50" t="s">
        <v>118</v>
      </c>
      <c r="F18" s="16"/>
      <c r="G18" s="16"/>
      <c r="H18" s="16"/>
      <c r="I18" s="48" t="s">
        <v>252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252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Tabelle73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261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252</v>
      </c>
      <c r="F4" s="29" t="s">
        <v>106</v>
      </c>
      <c r="G4" s="59" t="s">
        <v>130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253</v>
      </c>
      <c r="F5" s="29"/>
      <c r="G5" s="59" t="s">
        <v>129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252</v>
      </c>
      <c r="D18" s="51">
        <f>D9*A18</f>
        <v>0</v>
      </c>
      <c r="E18" s="50" t="s">
        <v>118</v>
      </c>
      <c r="F18" s="16"/>
      <c r="G18" s="16"/>
      <c r="H18" s="16"/>
      <c r="I18" s="48" t="s">
        <v>252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130</v>
      </c>
      <c r="D20" s="51">
        <f>D9*A20</f>
        <v>0</v>
      </c>
      <c r="E20" s="50" t="s">
        <v>118</v>
      </c>
      <c r="F20" s="16"/>
      <c r="G20" s="16"/>
      <c r="H20" s="16"/>
      <c r="I20" s="48" t="s">
        <v>130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A22*1.375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H22*1.375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252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130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A37*1.375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Tabelle74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262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130</v>
      </c>
      <c r="F4" s="29" t="s">
        <v>106</v>
      </c>
      <c r="G4" s="59" t="s">
        <v>138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129</v>
      </c>
      <c r="F5" s="29"/>
      <c r="G5" s="59" t="s">
        <v>139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130</v>
      </c>
      <c r="D18" s="51">
        <f>D9*A18</f>
        <v>0</v>
      </c>
      <c r="E18" s="50" t="s">
        <v>118</v>
      </c>
      <c r="F18" s="16"/>
      <c r="G18" s="16"/>
      <c r="H18" s="16"/>
      <c r="I18" s="48" t="s">
        <v>130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138</v>
      </c>
      <c r="D20" s="51">
        <f>D9*A20</f>
        <v>0</v>
      </c>
      <c r="E20" s="50" t="s">
        <v>118</v>
      </c>
      <c r="F20" s="16"/>
      <c r="G20" s="16"/>
      <c r="H20" s="16"/>
      <c r="I20" s="48" t="s">
        <v>138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A22*1.375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H22*1.375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130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138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A37*1.375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>
  <sheetPr codeName="Tabelle75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263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130</v>
      </c>
      <c r="F4" s="29" t="s">
        <v>106</v>
      </c>
      <c r="G4" s="59" t="s">
        <v>138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129</v>
      </c>
      <c r="F5" s="29"/>
      <c r="G5" s="59" t="s">
        <v>139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2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16.667</v>
      </c>
      <c r="B18" s="16"/>
      <c r="C18" s="48" t="s">
        <v>130</v>
      </c>
      <c r="D18" s="51">
        <f>D9*A18</f>
        <v>0</v>
      </c>
      <c r="E18" s="50" t="s">
        <v>118</v>
      </c>
      <c r="F18" s="16"/>
      <c r="G18" s="16"/>
      <c r="H18" s="16"/>
      <c r="I18" s="48" t="s">
        <v>130</v>
      </c>
      <c r="J18" s="51">
        <f>J16*333.333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33.333</v>
      </c>
      <c r="B20" s="16"/>
      <c r="C20" s="48" t="s">
        <v>138</v>
      </c>
      <c r="D20" s="51">
        <f>D9*A20</f>
        <v>0</v>
      </c>
      <c r="E20" s="50" t="s">
        <v>118</v>
      </c>
      <c r="F20" s="16"/>
      <c r="G20" s="16"/>
      <c r="H20" s="16"/>
      <c r="I20" s="48" t="s">
        <v>138</v>
      </c>
      <c r="J20" s="51">
        <f>J16*666.667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A22*1.333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H22*1.333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130</v>
      </c>
      <c r="D33" s="51">
        <f>D31*333.333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138</v>
      </c>
      <c r="D35" s="51">
        <f>D31*666.667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A37*1.333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>
  <sheetPr codeName="Tabelle76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264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130</v>
      </c>
      <c r="F4" s="29" t="s">
        <v>106</v>
      </c>
      <c r="G4" s="59" t="s">
        <v>133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129</v>
      </c>
      <c r="F5" s="29"/>
      <c r="G5" s="59" t="s">
        <v>134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2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16.667</v>
      </c>
      <c r="B18" s="16"/>
      <c r="C18" s="48" t="s">
        <v>130</v>
      </c>
      <c r="D18" s="51">
        <f>D9*A18</f>
        <v>0</v>
      </c>
      <c r="E18" s="50" t="s">
        <v>118</v>
      </c>
      <c r="F18" s="16"/>
      <c r="G18" s="16"/>
      <c r="H18" s="16"/>
      <c r="I18" s="48" t="s">
        <v>130</v>
      </c>
      <c r="J18" s="51">
        <f>J16*333.333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33.333</v>
      </c>
      <c r="B20" s="16"/>
      <c r="C20" s="48" t="s">
        <v>133</v>
      </c>
      <c r="D20" s="51">
        <f>D9*A20</f>
        <v>0</v>
      </c>
      <c r="E20" s="50" t="s">
        <v>118</v>
      </c>
      <c r="F20" s="16"/>
      <c r="G20" s="16"/>
      <c r="H20" s="16"/>
      <c r="I20" s="48" t="s">
        <v>133</v>
      </c>
      <c r="J20" s="51">
        <f>J16*666.667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A22*1.333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H22*1.333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130</v>
      </c>
      <c r="D33" s="51">
        <f>D31*333.333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133</v>
      </c>
      <c r="D35" s="51">
        <f>D31*666.667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A37*1.333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sheetPr codeName="Tabelle77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265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130</v>
      </c>
      <c r="F4" s="29" t="s">
        <v>106</v>
      </c>
      <c r="G4" s="59" t="s">
        <v>132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129</v>
      </c>
      <c r="F5" s="29"/>
      <c r="G5" s="59" t="s">
        <v>131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130</v>
      </c>
      <c r="D18" s="51">
        <f>D9*A18</f>
        <v>0</v>
      </c>
      <c r="E18" s="50" t="s">
        <v>118</v>
      </c>
      <c r="F18" s="16"/>
      <c r="G18" s="16"/>
      <c r="H18" s="16"/>
      <c r="I18" s="48" t="s">
        <v>130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132</v>
      </c>
      <c r="D20" s="51">
        <f>D9*A20</f>
        <v>0</v>
      </c>
      <c r="E20" s="50" t="s">
        <v>118</v>
      </c>
      <c r="F20" s="16"/>
      <c r="G20" s="16"/>
      <c r="H20" s="16"/>
      <c r="I20" s="48" t="s">
        <v>132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A22*1.375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H22*1.375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130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132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A37*1.375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>
  <sheetPr codeName="Tabelle78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266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267</v>
      </c>
      <c r="F4" s="29" t="s">
        <v>106</v>
      </c>
      <c r="G4" s="59" t="s">
        <v>269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268</v>
      </c>
      <c r="F5" s="29"/>
      <c r="G5" s="59" t="s">
        <v>270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3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0.0125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J9/8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12.5</v>
      </c>
      <c r="B18" s="16"/>
      <c r="C18" s="48" t="s">
        <v>267</v>
      </c>
      <c r="D18" s="51">
        <f>D9*A18</f>
        <v>0</v>
      </c>
      <c r="E18" s="50" t="s">
        <v>118</v>
      </c>
      <c r="F18" s="16"/>
      <c r="G18" s="16"/>
      <c r="H18" s="16"/>
      <c r="I18" s="48" t="s">
        <v>267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75</v>
      </c>
      <c r="B20" s="16"/>
      <c r="C20" s="48" t="s">
        <v>271</v>
      </c>
      <c r="D20" s="51">
        <f>D9*A20</f>
        <v>0</v>
      </c>
      <c r="E20" s="50" t="s">
        <v>118</v>
      </c>
      <c r="F20" s="16"/>
      <c r="G20" s="16"/>
      <c r="H20" s="16"/>
      <c r="I20" s="48" t="s">
        <v>271</v>
      </c>
      <c r="J20" s="51">
        <f>J16*6000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A22*0.988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H22*0.988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267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271</v>
      </c>
      <c r="D35" s="51">
        <f>D31*6000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A37*0.988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>
  <sheetPr codeName="Tabelle79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272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267</v>
      </c>
      <c r="F4" s="29" t="s">
        <v>106</v>
      </c>
      <c r="G4" s="59" t="s">
        <v>269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268</v>
      </c>
      <c r="F5" s="29"/>
      <c r="G5" s="59" t="s">
        <v>270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0.025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J9/4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267</v>
      </c>
      <c r="D18" s="51">
        <f>D9*A18</f>
        <v>0</v>
      </c>
      <c r="E18" s="50" t="s">
        <v>118</v>
      </c>
      <c r="F18" s="16"/>
      <c r="G18" s="16"/>
      <c r="H18" s="16"/>
      <c r="I18" s="48" t="s">
        <v>267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50</v>
      </c>
      <c r="B20" s="16"/>
      <c r="C20" s="48" t="s">
        <v>271</v>
      </c>
      <c r="D20" s="51">
        <f>D9*A20</f>
        <v>0</v>
      </c>
      <c r="E20" s="50" t="s">
        <v>118</v>
      </c>
      <c r="F20" s="16"/>
      <c r="G20" s="16"/>
      <c r="H20" s="16"/>
      <c r="I20" s="48" t="s">
        <v>271</v>
      </c>
      <c r="J20" s="51">
        <f>J16*2000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A22*1.325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H22*1.325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267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271</v>
      </c>
      <c r="D35" s="51">
        <f>D31*2000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A37*1.325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185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133</v>
      </c>
      <c r="F4" s="29" t="s">
        <v>106</v>
      </c>
      <c r="G4" s="30" t="s">
        <v>132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134</v>
      </c>
      <c r="F5" s="29"/>
      <c r="G5" s="31" t="s">
        <v>131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133</v>
      </c>
      <c r="D18" s="51">
        <f>D9*A18</f>
        <v>0</v>
      </c>
      <c r="E18" s="50" t="s">
        <v>118</v>
      </c>
      <c r="F18" s="16"/>
      <c r="G18" s="16"/>
      <c r="H18" s="16"/>
      <c r="I18" s="48" t="s">
        <v>133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132</v>
      </c>
      <c r="D20" s="51">
        <f>D9*A20</f>
        <v>0</v>
      </c>
      <c r="E20" s="50" t="s">
        <v>118</v>
      </c>
      <c r="F20" s="16"/>
      <c r="G20" s="16"/>
      <c r="H20" s="16"/>
      <c r="I20" s="48" t="s">
        <v>132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133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132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>
  <sheetPr codeName="Tabelle80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273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267</v>
      </c>
      <c r="F4" s="29" t="s">
        <v>106</v>
      </c>
      <c r="G4" s="59" t="s">
        <v>269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268</v>
      </c>
      <c r="F5" s="29"/>
      <c r="G5" s="59" t="s">
        <v>270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2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0.033333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J9/3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33.333</v>
      </c>
      <c r="B18" s="16"/>
      <c r="C18" s="48" t="s">
        <v>267</v>
      </c>
      <c r="D18" s="51">
        <f>D9*A18</f>
        <v>0</v>
      </c>
      <c r="E18" s="50" t="s">
        <v>118</v>
      </c>
      <c r="F18" s="16"/>
      <c r="G18" s="16"/>
      <c r="H18" s="16"/>
      <c r="I18" s="48" t="s">
        <v>267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33.333</v>
      </c>
      <c r="B20" s="16"/>
      <c r="C20" s="48" t="s">
        <v>271</v>
      </c>
      <c r="D20" s="51">
        <f>D9*A20</f>
        <v>0</v>
      </c>
      <c r="E20" s="50" t="s">
        <v>118</v>
      </c>
      <c r="F20" s="16"/>
      <c r="G20" s="16"/>
      <c r="H20" s="16"/>
      <c r="I20" s="48" t="s">
        <v>271</v>
      </c>
      <c r="J20" s="51">
        <f>J16*1000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A22*1.55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H22*1.55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267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271</v>
      </c>
      <c r="D35" s="51">
        <f>D31*1000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A37*1.55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>
  <sheetPr codeName="Tabelle81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274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267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56"/>
      <c r="E5" s="28" t="s">
        <v>268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267</v>
      </c>
      <c r="D18" s="51">
        <f>D9*A18</f>
        <v>0</v>
      </c>
      <c r="E18" s="50" t="s">
        <v>118</v>
      </c>
      <c r="F18" s="16"/>
      <c r="G18" s="16"/>
      <c r="H18" s="16"/>
      <c r="I18" s="48" t="s">
        <v>267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A22*2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H22*2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267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A37*2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>
  <sheetPr codeName="Tabelle82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275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114</v>
      </c>
      <c r="F4" s="29" t="s">
        <v>106</v>
      </c>
      <c r="G4" s="59" t="s">
        <v>130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120</v>
      </c>
      <c r="F5" s="29"/>
      <c r="G5" s="59" t="s">
        <v>129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114</v>
      </c>
      <c r="D18" s="51">
        <f>D9*A18</f>
        <v>0</v>
      </c>
      <c r="E18" s="50" t="s">
        <v>118</v>
      </c>
      <c r="F18" s="16"/>
      <c r="G18" s="16"/>
      <c r="H18" s="16"/>
      <c r="I18" s="48" t="s">
        <v>114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130</v>
      </c>
      <c r="D20" s="51">
        <f>D9*A20</f>
        <v>0</v>
      </c>
      <c r="E20" s="50" t="s">
        <v>118</v>
      </c>
      <c r="F20" s="16"/>
      <c r="G20" s="16"/>
      <c r="H20" s="16"/>
      <c r="I20" s="48" t="s">
        <v>130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A22*1.375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H22*1.375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114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130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A37*1.375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>
  <sheetPr codeName="Tabelle83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276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114</v>
      </c>
      <c r="F4" s="29" t="s">
        <v>106</v>
      </c>
      <c r="G4" s="59" t="s">
        <v>245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120</v>
      </c>
      <c r="F5" s="29"/>
      <c r="G5" s="59" t="s">
        <v>246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114</v>
      </c>
      <c r="D18" s="51">
        <f>D9*A18</f>
        <v>0</v>
      </c>
      <c r="E18" s="50" t="s">
        <v>118</v>
      </c>
      <c r="F18" s="16"/>
      <c r="G18" s="16"/>
      <c r="H18" s="16"/>
      <c r="I18" s="48" t="s">
        <v>114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245</v>
      </c>
      <c r="D20" s="51">
        <f>D9*A20</f>
        <v>0</v>
      </c>
      <c r="E20" s="50" t="s">
        <v>118</v>
      </c>
      <c r="F20" s="16"/>
      <c r="G20" s="16"/>
      <c r="H20" s="16"/>
      <c r="I20" s="48" t="s">
        <v>245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114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245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>
  <sheetPr codeName="Tabelle84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277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114</v>
      </c>
      <c r="F4" s="29" t="s">
        <v>106</v>
      </c>
      <c r="G4" s="59" t="s">
        <v>252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120</v>
      </c>
      <c r="F5" s="29"/>
      <c r="G5" s="59" t="s">
        <v>253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114</v>
      </c>
      <c r="D18" s="51">
        <f>D9*A18</f>
        <v>0</v>
      </c>
      <c r="E18" s="50" t="s">
        <v>118</v>
      </c>
      <c r="F18" s="16"/>
      <c r="G18" s="16"/>
      <c r="H18" s="16"/>
      <c r="I18" s="48" t="s">
        <v>114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252</v>
      </c>
      <c r="D20" s="51">
        <f>D9*A20</f>
        <v>0</v>
      </c>
      <c r="E20" s="50" t="s">
        <v>118</v>
      </c>
      <c r="F20" s="16"/>
      <c r="G20" s="16"/>
      <c r="H20" s="16"/>
      <c r="I20" s="48" t="s">
        <v>252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114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252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>
  <sheetPr codeName="Tabelle85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278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114</v>
      </c>
      <c r="F4" s="29" t="s">
        <v>106</v>
      </c>
      <c r="G4" s="59" t="s">
        <v>127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120</v>
      </c>
      <c r="F5" s="29"/>
      <c r="G5" s="59" t="s">
        <v>128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114</v>
      </c>
      <c r="D18" s="51">
        <f>D9*A18</f>
        <v>0</v>
      </c>
      <c r="E18" s="50" t="s">
        <v>118</v>
      </c>
      <c r="F18" s="16"/>
      <c r="G18" s="16"/>
      <c r="H18" s="16"/>
      <c r="I18" s="48" t="s">
        <v>114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127</v>
      </c>
      <c r="D20" s="51">
        <f>D9*A20</f>
        <v>0</v>
      </c>
      <c r="E20" s="50" t="s">
        <v>118</v>
      </c>
      <c r="F20" s="16"/>
      <c r="G20" s="16"/>
      <c r="H20" s="16"/>
      <c r="I20" s="48" t="s">
        <v>127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114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127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>
  <sheetPr codeName="Tabelle86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279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114</v>
      </c>
      <c r="F4" s="29" t="s">
        <v>106</v>
      </c>
      <c r="G4" s="59" t="s">
        <v>122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120</v>
      </c>
      <c r="F5" s="29"/>
      <c r="G5" s="59" t="s">
        <v>123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114</v>
      </c>
      <c r="D18" s="51">
        <f>D9*A18</f>
        <v>0</v>
      </c>
      <c r="E18" s="50" t="s">
        <v>118</v>
      </c>
      <c r="F18" s="16"/>
      <c r="G18" s="16"/>
      <c r="H18" s="16"/>
      <c r="I18" s="48" t="s">
        <v>114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122</v>
      </c>
      <c r="D20" s="51">
        <f>D9*A20</f>
        <v>0</v>
      </c>
      <c r="E20" s="50" t="s">
        <v>118</v>
      </c>
      <c r="F20" s="16"/>
      <c r="G20" s="16"/>
      <c r="H20" s="16"/>
      <c r="I20" s="48" t="s">
        <v>122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114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122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>
  <sheetPr codeName="Tabelle87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280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114</v>
      </c>
      <c r="F4" s="29" t="s">
        <v>106</v>
      </c>
      <c r="G4" s="59" t="s">
        <v>113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120</v>
      </c>
      <c r="F5" s="29"/>
      <c r="G5" s="59" t="s">
        <v>119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114</v>
      </c>
      <c r="D18" s="51">
        <f>D9*A18</f>
        <v>0</v>
      </c>
      <c r="E18" s="50" t="s">
        <v>118</v>
      </c>
      <c r="F18" s="16"/>
      <c r="G18" s="16"/>
      <c r="H18" s="16"/>
      <c r="I18" s="48" t="s">
        <v>114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113</v>
      </c>
      <c r="D20" s="51">
        <f>D9*A20</f>
        <v>0</v>
      </c>
      <c r="E20" s="50" t="s">
        <v>118</v>
      </c>
      <c r="F20" s="16"/>
      <c r="G20" s="16"/>
      <c r="H20" s="16"/>
      <c r="I20" s="48" t="s">
        <v>113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114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113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>
  <sheetPr codeName="Tabelle88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281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114</v>
      </c>
      <c r="F4" s="29" t="s">
        <v>106</v>
      </c>
      <c r="G4" s="59" t="s">
        <v>115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120</v>
      </c>
      <c r="F5" s="29"/>
      <c r="G5" s="59" t="s">
        <v>121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114</v>
      </c>
      <c r="D18" s="51">
        <f>D9*A18</f>
        <v>0</v>
      </c>
      <c r="E18" s="50" t="s">
        <v>118</v>
      </c>
      <c r="F18" s="16"/>
      <c r="G18" s="16"/>
      <c r="H18" s="16"/>
      <c r="I18" s="48" t="s">
        <v>114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115</v>
      </c>
      <c r="D20" s="51">
        <f>D9*A20</f>
        <v>0</v>
      </c>
      <c r="E20" s="50" t="s">
        <v>118</v>
      </c>
      <c r="F20" s="16"/>
      <c r="G20" s="16"/>
      <c r="H20" s="16"/>
      <c r="I20" s="48" t="s">
        <v>115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114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115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>
  <sheetPr codeName="Tabelle89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282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114</v>
      </c>
      <c r="F4" s="29" t="s">
        <v>106</v>
      </c>
      <c r="G4" s="59" t="s">
        <v>164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120</v>
      </c>
      <c r="F5" s="29"/>
      <c r="G5" s="59" t="s">
        <v>165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114</v>
      </c>
      <c r="D18" s="51">
        <f>D9*A18</f>
        <v>0</v>
      </c>
      <c r="E18" s="50" t="s">
        <v>118</v>
      </c>
      <c r="F18" s="16"/>
      <c r="G18" s="16"/>
      <c r="H18" s="16"/>
      <c r="I18" s="48" t="s">
        <v>114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164</v>
      </c>
      <c r="D20" s="51">
        <f>D9*A20</f>
        <v>0</v>
      </c>
      <c r="E20" s="50" t="s">
        <v>118</v>
      </c>
      <c r="F20" s="16"/>
      <c r="G20" s="16"/>
      <c r="H20" s="16"/>
      <c r="I20" s="48" t="s">
        <v>164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114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164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190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133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134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133</v>
      </c>
      <c r="D18" s="51">
        <f>D9*A18</f>
        <v>0</v>
      </c>
      <c r="E18" s="50" t="s">
        <v>118</v>
      </c>
      <c r="F18" s="16"/>
      <c r="G18" s="16"/>
      <c r="H18" s="16"/>
      <c r="I18" s="48" t="s">
        <v>133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133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>
  <sheetPr codeName="Tabelle90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283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114</v>
      </c>
      <c r="F4" s="29" t="s">
        <v>106</v>
      </c>
      <c r="G4" s="59" t="s">
        <v>160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120</v>
      </c>
      <c r="F5" s="29"/>
      <c r="G5" s="59" t="s">
        <v>161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114</v>
      </c>
      <c r="D18" s="51">
        <f>D9*A18</f>
        <v>0</v>
      </c>
      <c r="E18" s="50" t="s">
        <v>118</v>
      </c>
      <c r="F18" s="16"/>
      <c r="G18" s="16"/>
      <c r="H18" s="16"/>
      <c r="I18" s="48" t="s">
        <v>114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160</v>
      </c>
      <c r="D20" s="51">
        <f>D9*A20</f>
        <v>0</v>
      </c>
      <c r="E20" s="50" t="s">
        <v>118</v>
      </c>
      <c r="F20" s="16"/>
      <c r="G20" s="16"/>
      <c r="H20" s="16"/>
      <c r="I20" s="48" t="s">
        <v>160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114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160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>
  <sheetPr codeName="Tabelle91">
    <pageSetUpPr fitToPage="1"/>
  </sheetPr>
  <dimension ref="A1:L39"/>
  <sheetViews>
    <sheetView showGridLines="0" showRowColHeaders="0" zoomScale="90" zoomScaleNormal="90" workbookViewId="0" topLeftCell="B1">
      <selection activeCell="I36" sqref="I36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284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133</v>
      </c>
      <c r="F4" s="29" t="s">
        <v>106</v>
      </c>
      <c r="G4" s="59" t="s">
        <v>115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134</v>
      </c>
      <c r="F5" s="29"/>
      <c r="G5" s="59" t="s">
        <v>121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133</v>
      </c>
      <c r="D18" s="51">
        <f>D9*A18</f>
        <v>0</v>
      </c>
      <c r="E18" s="50" t="s">
        <v>118</v>
      </c>
      <c r="F18" s="16"/>
      <c r="G18" s="16"/>
      <c r="H18" s="16"/>
      <c r="I18" s="48" t="s">
        <v>133</v>
      </c>
      <c r="J18" s="51">
        <f>J16*500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25</v>
      </c>
      <c r="B20" s="16"/>
      <c r="C20" s="48" t="s">
        <v>115</v>
      </c>
      <c r="D20" s="51">
        <f>D9*A20</f>
        <v>0</v>
      </c>
      <c r="E20" s="50" t="s">
        <v>118</v>
      </c>
      <c r="F20" s="16"/>
      <c r="G20" s="16"/>
      <c r="H20" s="16"/>
      <c r="I20" s="48" t="s">
        <v>115</v>
      </c>
      <c r="J20" s="51">
        <f>J16*500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133</v>
      </c>
      <c r="D33" s="51">
        <f>D31*500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115</v>
      </c>
      <c r="D35" s="51">
        <f>D31*500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>
  <sheetPr codeName="Tabelle92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285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286</v>
      </c>
      <c r="F4" s="29" t="s">
        <v>106</v>
      </c>
      <c r="G4" s="59" t="s">
        <v>269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287</v>
      </c>
      <c r="F5" s="29"/>
      <c r="G5" s="59" t="s">
        <v>270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3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0.0125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J9/8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12.5</v>
      </c>
      <c r="B18" s="16"/>
      <c r="C18" s="48" t="s">
        <v>286</v>
      </c>
      <c r="D18" s="51">
        <f>D9*A18</f>
        <v>0</v>
      </c>
      <c r="E18" s="50" t="s">
        <v>118</v>
      </c>
      <c r="F18" s="16"/>
      <c r="G18" s="16"/>
      <c r="H18" s="16"/>
      <c r="I18" s="48" t="s">
        <v>286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75</v>
      </c>
      <c r="B20" s="16"/>
      <c r="C20" s="48" t="s">
        <v>271</v>
      </c>
      <c r="D20" s="51">
        <f>D9*A20</f>
        <v>0</v>
      </c>
      <c r="E20" s="50" t="s">
        <v>118</v>
      </c>
      <c r="F20" s="16"/>
      <c r="G20" s="16"/>
      <c r="H20" s="16"/>
      <c r="I20" s="48" t="s">
        <v>271</v>
      </c>
      <c r="J20" s="51">
        <f>J16*6000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A22*0.86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H22*0.86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286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271</v>
      </c>
      <c r="D35" s="51">
        <f>D31*6000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A37*0.86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>
  <sheetPr codeName="Tabelle93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288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286</v>
      </c>
      <c r="F4" s="29" t="s">
        <v>106</v>
      </c>
      <c r="G4" s="59" t="s">
        <v>269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287</v>
      </c>
      <c r="F5" s="29"/>
      <c r="G5" s="59" t="s">
        <v>270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0.025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J9/4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286</v>
      </c>
      <c r="D18" s="51">
        <f>D9*A18</f>
        <v>0</v>
      </c>
      <c r="E18" s="50" t="s">
        <v>118</v>
      </c>
      <c r="F18" s="16"/>
      <c r="G18" s="16"/>
      <c r="H18" s="16"/>
      <c r="I18" s="48" t="s">
        <v>286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50</v>
      </c>
      <c r="B20" s="16"/>
      <c r="C20" s="48" t="s">
        <v>271</v>
      </c>
      <c r="D20" s="51">
        <f>D9*A20</f>
        <v>0</v>
      </c>
      <c r="E20" s="50" t="s">
        <v>118</v>
      </c>
      <c r="F20" s="16"/>
      <c r="G20" s="16"/>
      <c r="H20" s="16"/>
      <c r="I20" s="48" t="s">
        <v>271</v>
      </c>
      <c r="J20" s="51">
        <f>J16*2000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A22*1.08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H22*1.08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286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271</v>
      </c>
      <c r="D35" s="51">
        <f>D31*2000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A37*1.08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>
  <sheetPr codeName="Tabelle94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289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286</v>
      </c>
      <c r="F4" s="29" t="s">
        <v>106</v>
      </c>
      <c r="G4" s="59" t="s">
        <v>269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287</v>
      </c>
      <c r="F5" s="29"/>
      <c r="G5" s="59" t="s">
        <v>270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2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0.033333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J9/3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33.333</v>
      </c>
      <c r="B18" s="16"/>
      <c r="C18" s="48" t="s">
        <v>286</v>
      </c>
      <c r="D18" s="51">
        <f>D9*A18</f>
        <v>0</v>
      </c>
      <c r="E18" s="50" t="s">
        <v>118</v>
      </c>
      <c r="F18" s="16"/>
      <c r="G18" s="16"/>
      <c r="H18" s="16"/>
      <c r="I18" s="48" t="s">
        <v>286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33.333</v>
      </c>
      <c r="B20" s="16"/>
      <c r="C20" s="48" t="s">
        <v>271</v>
      </c>
      <c r="D20" s="51">
        <f>D9*A20</f>
        <v>0</v>
      </c>
      <c r="E20" s="50" t="s">
        <v>118</v>
      </c>
      <c r="F20" s="16"/>
      <c r="G20" s="16"/>
      <c r="H20" s="16"/>
      <c r="I20" s="48" t="s">
        <v>271</v>
      </c>
      <c r="J20" s="51">
        <f>J16*1000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A22*1.22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H22*1.22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286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271</v>
      </c>
      <c r="D35" s="51">
        <f>D31*1000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A37*1.22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95.xml><?xml version="1.0" encoding="utf-8"?>
<worksheet xmlns="http://schemas.openxmlformats.org/spreadsheetml/2006/main" xmlns:r="http://schemas.openxmlformats.org/officeDocument/2006/relationships">
  <sheetPr codeName="Tabelle95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290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286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56"/>
      <c r="E5" s="28" t="s">
        <v>287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10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0.5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286</v>
      </c>
      <c r="D18" s="51">
        <f>D9*A18</f>
        <v>500</v>
      </c>
      <c r="E18" s="50" t="s">
        <v>118</v>
      </c>
      <c r="F18" s="16"/>
      <c r="G18" s="16"/>
      <c r="H18" s="16"/>
      <c r="I18" s="48" t="s">
        <v>286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1</v>
      </c>
      <c r="B22" s="16"/>
      <c r="C22" s="48" t="s">
        <v>112</v>
      </c>
      <c r="D22" s="49">
        <f>A22*1.5</f>
        <v>1.5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0.5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286</v>
      </c>
      <c r="D33" s="51">
        <f>D31*1000</f>
        <v>500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1</v>
      </c>
      <c r="B37" s="16"/>
      <c r="C37" s="48" t="s">
        <v>112</v>
      </c>
      <c r="D37" s="49">
        <f>A37*1.5</f>
        <v>1.5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96.xml><?xml version="1.0" encoding="utf-8"?>
<worksheet xmlns="http://schemas.openxmlformats.org/spreadsheetml/2006/main" xmlns:r="http://schemas.openxmlformats.org/officeDocument/2006/relationships">
  <sheetPr codeName="Tabelle96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291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228</v>
      </c>
      <c r="F4" s="29"/>
      <c r="G4" s="30"/>
      <c r="H4" s="27"/>
      <c r="I4" s="27"/>
      <c r="J4" s="16"/>
      <c r="K4" s="16"/>
      <c r="L4" s="16"/>
    </row>
    <row r="5" spans="2:12" ht="15.75">
      <c r="B5" s="16"/>
      <c r="C5" s="16"/>
      <c r="D5" s="56"/>
      <c r="E5" s="28" t="s">
        <v>229</v>
      </c>
      <c r="F5" s="29"/>
      <c r="G5" s="31"/>
      <c r="H5" s="27"/>
      <c r="I5" s="27"/>
      <c r="J5" s="16"/>
      <c r="K5" s="16"/>
      <c r="L5" s="16"/>
    </row>
    <row r="6" spans="2:12" ht="15.75">
      <c r="B6" s="16"/>
      <c r="C6" s="32"/>
      <c r="D6" s="27"/>
      <c r="E6" s="28" t="s">
        <v>105</v>
      </c>
      <c r="F6" s="29"/>
      <c r="G6" s="31"/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J9/2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50</v>
      </c>
      <c r="B18" s="16"/>
      <c r="C18" s="48" t="s">
        <v>228</v>
      </c>
      <c r="D18" s="51">
        <f>D9*A18</f>
        <v>0</v>
      </c>
      <c r="E18" s="50" t="s">
        <v>118</v>
      </c>
      <c r="F18" s="16"/>
      <c r="G18" s="16"/>
      <c r="H18" s="16"/>
      <c r="I18" s="48" t="s">
        <v>228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/>
      <c r="B20" s="16"/>
      <c r="C20" s="48"/>
      <c r="D20" s="51"/>
      <c r="E20" s="50"/>
      <c r="F20" s="16"/>
      <c r="G20" s="16"/>
      <c r="H20" s="16"/>
      <c r="I20" s="48"/>
      <c r="J20" s="51"/>
      <c r="K20" s="50"/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A22*2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H22*2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228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/>
      <c r="D35" s="51"/>
      <c r="E35" s="50"/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A37*2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97.xml><?xml version="1.0" encoding="utf-8"?>
<worksheet xmlns="http://schemas.openxmlformats.org/spreadsheetml/2006/main" xmlns:r="http://schemas.openxmlformats.org/officeDocument/2006/relationships">
  <sheetPr codeName="Tabelle97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292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228</v>
      </c>
      <c r="F4" s="29" t="s">
        <v>106</v>
      </c>
      <c r="G4" s="59" t="s">
        <v>269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229</v>
      </c>
      <c r="F5" s="29"/>
      <c r="G5" s="59" t="s">
        <v>270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2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0.033333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J9/3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33.333</v>
      </c>
      <c r="B18" s="16"/>
      <c r="C18" s="48" t="s">
        <v>228</v>
      </c>
      <c r="D18" s="51">
        <f>D9*A18</f>
        <v>0</v>
      </c>
      <c r="E18" s="50" t="s">
        <v>118</v>
      </c>
      <c r="F18" s="16"/>
      <c r="G18" s="16"/>
      <c r="H18" s="16"/>
      <c r="I18" s="48" t="s">
        <v>228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33.333</v>
      </c>
      <c r="B20" s="16"/>
      <c r="C20" s="48" t="s">
        <v>271</v>
      </c>
      <c r="D20" s="51">
        <f>D9*A20</f>
        <v>0</v>
      </c>
      <c r="E20" s="50" t="s">
        <v>118</v>
      </c>
      <c r="F20" s="16"/>
      <c r="G20" s="16"/>
      <c r="H20" s="16"/>
      <c r="I20" s="48" t="s">
        <v>271</v>
      </c>
      <c r="J20" s="51">
        <f>J16*1000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A22*1.55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H22*1.55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228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271</v>
      </c>
      <c r="D35" s="51">
        <f>D31*1000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A37*1.55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98.xml><?xml version="1.0" encoding="utf-8"?>
<worksheet xmlns="http://schemas.openxmlformats.org/spreadsheetml/2006/main" xmlns:r="http://schemas.openxmlformats.org/officeDocument/2006/relationships">
  <sheetPr codeName="Tabelle98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293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228</v>
      </c>
      <c r="F4" s="29" t="s">
        <v>106</v>
      </c>
      <c r="G4" s="59" t="s">
        <v>269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229</v>
      </c>
      <c r="F5" s="29"/>
      <c r="G5" s="59" t="s">
        <v>270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1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0.025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J9/4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25</v>
      </c>
      <c r="B18" s="16"/>
      <c r="C18" s="48" t="s">
        <v>228</v>
      </c>
      <c r="D18" s="51">
        <f>D9*A18</f>
        <v>0</v>
      </c>
      <c r="E18" s="50" t="s">
        <v>118</v>
      </c>
      <c r="F18" s="16"/>
      <c r="G18" s="16"/>
      <c r="H18" s="16"/>
      <c r="I18" s="48" t="s">
        <v>228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50</v>
      </c>
      <c r="B20" s="16"/>
      <c r="C20" s="48" t="s">
        <v>271</v>
      </c>
      <c r="D20" s="51">
        <f>D9*A20</f>
        <v>0</v>
      </c>
      <c r="E20" s="50" t="s">
        <v>118</v>
      </c>
      <c r="F20" s="16"/>
      <c r="G20" s="16"/>
      <c r="H20" s="16"/>
      <c r="I20" s="48" t="s">
        <v>271</v>
      </c>
      <c r="J20" s="51">
        <f>J16*2000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A22*1.325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H22*1.325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228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271</v>
      </c>
      <c r="D35" s="51">
        <f>D31*2000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A37*1.325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xl/worksheets/sheet99.xml><?xml version="1.0" encoding="utf-8"?>
<worksheet xmlns="http://schemas.openxmlformats.org/spreadsheetml/2006/main" xmlns:r="http://schemas.openxmlformats.org/officeDocument/2006/relationships">
  <sheetPr codeName="Tabelle99">
    <pageSetUpPr fitToPage="1"/>
  </sheetPr>
  <dimension ref="A1:L39"/>
  <sheetViews>
    <sheetView showGridLines="0" showRowColHeaders="0" zoomScale="90" zoomScaleNormal="90" workbookViewId="0" topLeftCell="B1">
      <selection activeCell="I33" sqref="I33"/>
    </sheetView>
  </sheetViews>
  <sheetFormatPr defaultColWidth="11.421875" defaultRowHeight="12.75" zeroHeight="1"/>
  <cols>
    <col min="1" max="1" width="11.421875" style="0" hidden="1" customWidth="1"/>
    <col min="2" max="2" width="4.421875" style="0" customWidth="1"/>
    <col min="3" max="3" width="25.7109375" style="0" customWidth="1"/>
    <col min="4" max="4" width="12.7109375" style="0" customWidth="1"/>
    <col min="5" max="5" width="8.7109375" style="0" customWidth="1"/>
    <col min="6" max="7" width="4.57421875" style="0" customWidth="1"/>
    <col min="8" max="8" width="7.8515625" style="0" hidden="1" customWidth="1"/>
    <col min="9" max="9" width="25.7109375" style="0" customWidth="1"/>
    <col min="10" max="10" width="12.7109375" style="0" customWidth="1"/>
    <col min="11" max="11" width="8.7109375" style="0" customWidth="1"/>
    <col min="12" max="12" width="4.421875" style="0" customWidth="1"/>
    <col min="13" max="16384" width="0" style="0" hidden="1" customWidth="1"/>
  </cols>
  <sheetData>
    <row r="1" spans="2:12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79.5" customHeight="1">
      <c r="B2" s="16"/>
      <c r="C2" s="16"/>
      <c r="D2" s="63" t="s">
        <v>294</v>
      </c>
      <c r="E2" s="64"/>
      <c r="F2" s="64"/>
      <c r="G2" s="64"/>
      <c r="H2" s="64"/>
      <c r="I2" s="64"/>
      <c r="J2" s="64"/>
      <c r="K2" s="64"/>
      <c r="L2" s="16"/>
    </row>
    <row r="3" spans="2:12" ht="12.75">
      <c r="B3" s="16"/>
      <c r="C3" s="16"/>
      <c r="D3" s="26"/>
      <c r="E3" s="16"/>
      <c r="F3" s="16"/>
      <c r="G3" s="16"/>
      <c r="H3" s="16"/>
      <c r="I3" s="16"/>
      <c r="J3" s="16"/>
      <c r="K3" s="16"/>
      <c r="L3" s="16"/>
    </row>
    <row r="4" spans="2:12" ht="15.75">
      <c r="B4" s="16"/>
      <c r="C4" s="16"/>
      <c r="D4" s="27"/>
      <c r="E4" s="28" t="s">
        <v>228</v>
      </c>
      <c r="F4" s="29" t="s">
        <v>106</v>
      </c>
      <c r="G4" s="59" t="s">
        <v>269</v>
      </c>
      <c r="H4" s="27"/>
      <c r="I4" s="27"/>
      <c r="J4" s="16"/>
      <c r="K4" s="16"/>
      <c r="L4" s="16"/>
    </row>
    <row r="5" spans="2:12" ht="15.75">
      <c r="B5" s="16"/>
      <c r="C5" s="16"/>
      <c r="D5" s="27"/>
      <c r="E5" s="28" t="s">
        <v>229</v>
      </c>
      <c r="F5" s="29"/>
      <c r="G5" s="59" t="s">
        <v>270</v>
      </c>
      <c r="H5" s="27"/>
      <c r="I5" s="27"/>
      <c r="J5" s="16"/>
      <c r="K5" s="16"/>
      <c r="L5" s="16"/>
    </row>
    <row r="6" spans="2:12" ht="15.75">
      <c r="B6" s="16"/>
      <c r="C6" s="32"/>
      <c r="D6" s="27"/>
      <c r="E6" s="30">
        <v>1</v>
      </c>
      <c r="F6" s="29" t="s">
        <v>106</v>
      </c>
      <c r="G6" s="31">
        <v>3</v>
      </c>
      <c r="H6" s="27"/>
      <c r="I6" s="27"/>
      <c r="J6" s="16"/>
      <c r="K6" s="16"/>
      <c r="L6" s="16"/>
    </row>
    <row r="7" spans="2:12" ht="12.75">
      <c r="B7" s="16"/>
      <c r="C7" s="32"/>
      <c r="D7" s="16"/>
      <c r="E7" s="16"/>
      <c r="F7" s="16"/>
      <c r="G7" s="16"/>
      <c r="H7" s="16"/>
      <c r="I7" s="16"/>
      <c r="J7" s="16"/>
      <c r="K7" s="16"/>
      <c r="L7" s="16"/>
    </row>
    <row r="8" spans="2:12" ht="51">
      <c r="B8" s="16"/>
      <c r="C8" s="33" t="s">
        <v>117</v>
      </c>
      <c r="D8" s="16"/>
      <c r="E8" s="16"/>
      <c r="F8" s="16"/>
      <c r="G8" s="16"/>
      <c r="H8" s="16"/>
      <c r="I8" s="33" t="s">
        <v>303</v>
      </c>
      <c r="J8" s="16"/>
      <c r="K8" s="16"/>
      <c r="L8" s="16"/>
    </row>
    <row r="9" spans="1:12" ht="30">
      <c r="A9" s="3"/>
      <c r="B9" s="34"/>
      <c r="C9" s="35" t="s">
        <v>116</v>
      </c>
      <c r="D9" s="6">
        <v>0</v>
      </c>
      <c r="E9" s="37" t="s">
        <v>5</v>
      </c>
      <c r="F9" s="16"/>
      <c r="G9" s="16"/>
      <c r="H9" s="16"/>
      <c r="I9" s="35" t="s">
        <v>116</v>
      </c>
      <c r="J9" s="7">
        <v>0</v>
      </c>
      <c r="K9" s="37" t="s">
        <v>3</v>
      </c>
      <c r="L9" s="16"/>
    </row>
    <row r="10" spans="1:12" ht="13.5" customHeight="1">
      <c r="A10" s="3"/>
      <c r="B10" s="34"/>
      <c r="C10" s="35"/>
      <c r="D10" s="36"/>
      <c r="E10" s="37"/>
      <c r="F10" s="16"/>
      <c r="G10" s="16"/>
      <c r="H10" s="16"/>
      <c r="I10" s="35"/>
      <c r="J10" s="38"/>
      <c r="K10" s="37"/>
      <c r="L10" s="16"/>
    </row>
    <row r="11" spans="1:12" ht="49.5" customHeight="1">
      <c r="A11" s="3"/>
      <c r="B11" s="34"/>
      <c r="C11" s="65" t="s">
        <v>302</v>
      </c>
      <c r="D11" s="65"/>
      <c r="E11" s="37"/>
      <c r="F11" s="16"/>
      <c r="G11" s="16"/>
      <c r="H11" s="16"/>
      <c r="I11" s="35"/>
      <c r="J11" s="38"/>
      <c r="K11" s="37"/>
      <c r="L11" s="16"/>
    </row>
    <row r="12" spans="2:12" ht="13.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/>
      <c r="C13" s="39" t="s">
        <v>107</v>
      </c>
      <c r="D13" s="40" t="s">
        <v>109</v>
      </c>
      <c r="E13" s="41"/>
      <c r="F13" s="16"/>
      <c r="G13" s="16"/>
      <c r="H13" s="16"/>
      <c r="I13" s="39" t="s">
        <v>107</v>
      </c>
      <c r="J13" s="40" t="s">
        <v>109</v>
      </c>
      <c r="K13" s="41"/>
      <c r="L13" s="16"/>
    </row>
    <row r="14" spans="1:12" ht="13.5" thickBot="1">
      <c r="A14" s="3"/>
      <c r="B14" s="34"/>
      <c r="C14" s="42"/>
      <c r="D14" s="43"/>
      <c r="E14" s="44"/>
      <c r="F14" s="16"/>
      <c r="G14" s="16"/>
      <c r="H14" s="16"/>
      <c r="I14" s="42"/>
      <c r="J14" s="43"/>
      <c r="K14" s="44"/>
      <c r="L14" s="16"/>
    </row>
    <row r="15" spans="2:12" ht="12.75">
      <c r="B15" s="16"/>
      <c r="C15" s="45"/>
      <c r="D15" s="46"/>
      <c r="E15" s="47"/>
      <c r="F15" s="16"/>
      <c r="G15" s="16"/>
      <c r="H15" s="16"/>
      <c r="I15" s="45"/>
      <c r="J15" s="46"/>
      <c r="K15" s="47"/>
      <c r="L15" s="16"/>
    </row>
    <row r="16" spans="1:12" ht="12.75">
      <c r="A16" s="1">
        <v>0.0125</v>
      </c>
      <c r="B16" s="16"/>
      <c r="C16" s="48" t="s">
        <v>111</v>
      </c>
      <c r="D16" s="49">
        <f>D9*A16</f>
        <v>0</v>
      </c>
      <c r="E16" s="50" t="s">
        <v>3</v>
      </c>
      <c r="F16" s="16"/>
      <c r="G16" s="16"/>
      <c r="H16" s="16"/>
      <c r="I16" s="48" t="s">
        <v>111</v>
      </c>
      <c r="J16" s="49">
        <f>J9/8</f>
        <v>0</v>
      </c>
      <c r="K16" s="50" t="s">
        <v>3</v>
      </c>
      <c r="L16" s="16"/>
    </row>
    <row r="17" spans="1:12" ht="12.75">
      <c r="A17" s="1"/>
      <c r="B17" s="16"/>
      <c r="C17" s="48"/>
      <c r="D17" s="49"/>
      <c r="E17" s="50"/>
      <c r="F17" s="16"/>
      <c r="G17" s="16"/>
      <c r="H17" s="16"/>
      <c r="I17" s="48"/>
      <c r="J17" s="49"/>
      <c r="K17" s="50"/>
      <c r="L17" s="16"/>
    </row>
    <row r="18" spans="1:12" ht="12.75">
      <c r="A18" s="1">
        <v>12.5</v>
      </c>
      <c r="B18" s="16"/>
      <c r="C18" s="48" t="s">
        <v>228</v>
      </c>
      <c r="D18" s="51">
        <f>D9*A18</f>
        <v>0</v>
      </c>
      <c r="E18" s="50" t="s">
        <v>118</v>
      </c>
      <c r="F18" s="16"/>
      <c r="G18" s="16"/>
      <c r="H18" s="16"/>
      <c r="I18" s="48" t="s">
        <v>228</v>
      </c>
      <c r="J18" s="51">
        <f>J16*1000</f>
        <v>0</v>
      </c>
      <c r="K18" s="50" t="s">
        <v>118</v>
      </c>
      <c r="L18" s="16"/>
    </row>
    <row r="19" spans="1:12" ht="12.75">
      <c r="A19" s="1"/>
      <c r="B19" s="16"/>
      <c r="C19" s="48"/>
      <c r="D19" s="51"/>
      <c r="E19" s="50"/>
      <c r="F19" s="16"/>
      <c r="G19" s="16"/>
      <c r="H19" s="16"/>
      <c r="I19" s="48"/>
      <c r="J19" s="49"/>
      <c r="K19" s="50"/>
      <c r="L19" s="16"/>
    </row>
    <row r="20" spans="1:12" ht="12.75">
      <c r="A20" s="1">
        <v>75</v>
      </c>
      <c r="B20" s="16"/>
      <c r="C20" s="48" t="s">
        <v>271</v>
      </c>
      <c r="D20" s="51">
        <f>D9*A20</f>
        <v>0</v>
      </c>
      <c r="E20" s="50" t="s">
        <v>118</v>
      </c>
      <c r="F20" s="16"/>
      <c r="G20" s="16"/>
      <c r="H20" s="16"/>
      <c r="I20" s="48" t="s">
        <v>271</v>
      </c>
      <c r="J20" s="51">
        <f>J16*6000</f>
        <v>0</v>
      </c>
      <c r="K20" s="50" t="s">
        <v>118</v>
      </c>
      <c r="L20" s="16"/>
    </row>
    <row r="21" spans="1:12" ht="12.75">
      <c r="A21" s="1"/>
      <c r="B21" s="16"/>
      <c r="C21" s="48"/>
      <c r="D21" s="49"/>
      <c r="E21" s="50"/>
      <c r="F21" s="16"/>
      <c r="G21" s="16"/>
      <c r="H21" s="16"/>
      <c r="I21" s="48"/>
      <c r="J21" s="49"/>
      <c r="K21" s="50"/>
      <c r="L21" s="16"/>
    </row>
    <row r="22" spans="1:12" ht="12.75">
      <c r="A22" s="1">
        <f>D16+D18/1000+D20/1000</f>
        <v>0</v>
      </c>
      <c r="B22" s="16"/>
      <c r="C22" s="48" t="s">
        <v>112</v>
      </c>
      <c r="D22" s="49">
        <f>A22*0.988</f>
        <v>0</v>
      </c>
      <c r="E22" s="50" t="s">
        <v>4</v>
      </c>
      <c r="F22" s="16"/>
      <c r="G22" s="16"/>
      <c r="H22" s="52">
        <f>J16+J18/1000+J20/1000</f>
        <v>0</v>
      </c>
      <c r="I22" s="48" t="s">
        <v>112</v>
      </c>
      <c r="J22" s="49">
        <f>H22*0.988</f>
        <v>0</v>
      </c>
      <c r="K22" s="50" t="s">
        <v>4</v>
      </c>
      <c r="L22" s="16"/>
    </row>
    <row r="23" spans="1:12" ht="13.5" thickBot="1">
      <c r="A23" s="1"/>
      <c r="B23" s="16"/>
      <c r="C23" s="53"/>
      <c r="D23" s="54"/>
      <c r="E23" s="55"/>
      <c r="F23" s="16"/>
      <c r="G23" s="16"/>
      <c r="H23" s="16"/>
      <c r="I23" s="53"/>
      <c r="J23" s="54"/>
      <c r="K23" s="55"/>
      <c r="L23" s="16"/>
    </row>
    <row r="24" spans="1:12" ht="12.75">
      <c r="A24" s="1"/>
      <c r="B24" s="16"/>
      <c r="C24" s="56"/>
      <c r="D24" s="57"/>
      <c r="E24" s="58"/>
      <c r="F24" s="16"/>
      <c r="G24" s="16"/>
      <c r="H24" s="16"/>
      <c r="I24" s="56"/>
      <c r="J24" s="57"/>
      <c r="K24" s="58"/>
      <c r="L24" s="16"/>
    </row>
    <row r="25" spans="2:1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49.5" customHeight="1">
      <c r="B26" s="16"/>
      <c r="C26" s="65" t="s">
        <v>301</v>
      </c>
      <c r="D26" s="65"/>
      <c r="E26" s="16"/>
      <c r="F26" s="16"/>
      <c r="G26" s="16"/>
      <c r="H26" s="16"/>
      <c r="I26" s="16"/>
      <c r="J26" s="16"/>
      <c r="K26" s="16"/>
      <c r="L26" s="16"/>
    </row>
    <row r="27" spans="2:12" ht="13.5" thickBo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39" t="s">
        <v>107</v>
      </c>
      <c r="D28" s="40" t="s">
        <v>109</v>
      </c>
      <c r="E28" s="41"/>
      <c r="F28" s="16"/>
      <c r="G28" s="16"/>
      <c r="H28" s="16"/>
      <c r="I28" s="16" t="s">
        <v>156</v>
      </c>
      <c r="J28" s="16"/>
      <c r="K28" s="16"/>
      <c r="L28" s="16"/>
    </row>
    <row r="29" spans="2:12" ht="13.5" thickBot="1">
      <c r="B29" s="16"/>
      <c r="C29" s="42"/>
      <c r="D29" s="43"/>
      <c r="E29" s="44"/>
      <c r="F29" s="16"/>
      <c r="G29" s="16"/>
      <c r="H29" s="16"/>
      <c r="I29" s="16" t="s">
        <v>157</v>
      </c>
      <c r="J29" s="16"/>
      <c r="K29" s="16"/>
      <c r="L29" s="16"/>
    </row>
    <row r="30" spans="2:12" ht="12.75">
      <c r="B30" s="16"/>
      <c r="C30" s="45"/>
      <c r="D30" s="46"/>
      <c r="E30" s="47"/>
      <c r="F30" s="16"/>
      <c r="G30" s="16"/>
      <c r="H30" s="16"/>
      <c r="I30" s="16" t="s">
        <v>158</v>
      </c>
      <c r="J30" s="16"/>
      <c r="K30" s="16"/>
      <c r="L30" s="16"/>
    </row>
    <row r="31" spans="2:12" ht="12.75">
      <c r="B31" s="16"/>
      <c r="C31" s="48" t="s">
        <v>111</v>
      </c>
      <c r="D31" s="49">
        <f>ROUNDUP(D16/0.5,0)*0.5</f>
        <v>0</v>
      </c>
      <c r="E31" s="50" t="s">
        <v>3</v>
      </c>
      <c r="F31" s="16"/>
      <c r="G31" s="16"/>
      <c r="H31" s="16"/>
      <c r="I31" s="16" t="s">
        <v>159</v>
      </c>
      <c r="J31" s="16"/>
      <c r="K31" s="16"/>
      <c r="L31" s="16"/>
    </row>
    <row r="32" spans="2:12" ht="12.75">
      <c r="B32" s="16"/>
      <c r="C32" s="48"/>
      <c r="D32" s="49"/>
      <c r="E32" s="50"/>
      <c r="F32" s="16"/>
      <c r="G32" s="16"/>
      <c r="H32" s="16"/>
      <c r="I32" s="16"/>
      <c r="J32" s="16"/>
      <c r="K32" s="16"/>
      <c r="L32" s="16"/>
    </row>
    <row r="33" spans="2:12" ht="12.75">
      <c r="B33" s="16"/>
      <c r="C33" s="48" t="s">
        <v>228</v>
      </c>
      <c r="D33" s="51">
        <f>D31*1000</f>
        <v>0</v>
      </c>
      <c r="E33" s="50" t="s">
        <v>118</v>
      </c>
      <c r="F33" s="16"/>
      <c r="G33" s="16"/>
      <c r="H33" s="16"/>
      <c r="I33" s="16"/>
      <c r="J33" s="16"/>
      <c r="K33" s="16"/>
      <c r="L33" s="16"/>
    </row>
    <row r="34" spans="2:12" ht="12.75">
      <c r="B34" s="16"/>
      <c r="C34" s="48"/>
      <c r="D34" s="49"/>
      <c r="E34" s="50"/>
      <c r="F34" s="16"/>
      <c r="G34" s="16"/>
      <c r="H34" s="16"/>
      <c r="I34" s="16"/>
      <c r="J34" s="16"/>
      <c r="K34" s="16"/>
      <c r="L34" s="16"/>
    </row>
    <row r="35" spans="2:12" ht="12.75">
      <c r="B35" s="16"/>
      <c r="C35" s="48" t="s">
        <v>271</v>
      </c>
      <c r="D35" s="51">
        <f>D31*6000</f>
        <v>0</v>
      </c>
      <c r="E35" s="50" t="s">
        <v>118</v>
      </c>
      <c r="F35" s="16"/>
      <c r="G35" s="16"/>
      <c r="H35" s="16"/>
      <c r="I35" s="8" t="s">
        <v>126</v>
      </c>
      <c r="J35" s="16"/>
      <c r="K35" s="16"/>
      <c r="L35" s="16"/>
    </row>
    <row r="36" spans="2:12" ht="12.75">
      <c r="B36" s="16"/>
      <c r="C36" s="48"/>
      <c r="D36" s="49"/>
      <c r="E36" s="50"/>
      <c r="F36" s="16"/>
      <c r="G36" s="16"/>
      <c r="H36" s="16"/>
      <c r="I36" s="9" t="s">
        <v>154</v>
      </c>
      <c r="J36" s="16"/>
      <c r="K36" s="16"/>
      <c r="L36" s="16"/>
    </row>
    <row r="37" spans="1:12" ht="12.75">
      <c r="A37" s="1">
        <f>D31+D33/1000+D35/1000</f>
        <v>0</v>
      </c>
      <c r="B37" s="16"/>
      <c r="C37" s="48" t="s">
        <v>112</v>
      </c>
      <c r="D37" s="49">
        <f>A37*0.988</f>
        <v>0</v>
      </c>
      <c r="E37" s="50" t="s">
        <v>4</v>
      </c>
      <c r="F37" s="16"/>
      <c r="G37" s="16"/>
      <c r="H37" s="16"/>
      <c r="I37" s="9" t="s">
        <v>155</v>
      </c>
      <c r="J37" s="16"/>
      <c r="K37" s="16"/>
      <c r="L37" s="16"/>
    </row>
    <row r="38" spans="2:12" ht="13.5" thickBot="1">
      <c r="B38" s="16"/>
      <c r="C38" s="53"/>
      <c r="D38" s="54"/>
      <c r="E38" s="55"/>
      <c r="F38" s="16"/>
      <c r="G38" s="16"/>
      <c r="H38" s="16"/>
      <c r="I38" s="10"/>
      <c r="J38" s="16"/>
      <c r="K38" s="16"/>
      <c r="L38" s="16"/>
    </row>
    <row r="39" spans="2:12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 sheet="1" objects="1" scenarios="1"/>
  <mergeCells count="3">
    <mergeCell ref="D2:K2"/>
    <mergeCell ref="C26:D26"/>
    <mergeCell ref="C11:D11"/>
  </mergeCells>
  <hyperlinks>
    <hyperlink ref="I35" location="'Farbton Auswahl'!A1" display=" "/>
    <hyperlink ref="I35:I38" location="'Farbton Auswahl'!A1" display="'Farbton Auswahl'!A1"/>
  </hyperlinks>
  <printOptions/>
  <pageMargins left="0.75" right="0.75" top="1" bottom="1" header="0.4921259845" footer="0.4921259845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Bond</dc:creator>
  <cp:keywords/>
  <dc:description/>
  <cp:lastModifiedBy>James Bond</cp:lastModifiedBy>
  <cp:lastPrinted>2019-10-01T07:48:01Z</cp:lastPrinted>
  <dcterms:created xsi:type="dcterms:W3CDTF">2017-01-13T07:59:29Z</dcterms:created>
  <dcterms:modified xsi:type="dcterms:W3CDTF">2020-02-03T13:10:45Z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